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2"/>
  </bookViews>
  <sheets>
    <sheet name="封面" sheetId="1" r:id="rId1"/>
    <sheet name="表1.一般公共预算" sheetId="2" r:id="rId2"/>
    <sheet name="表3.部门收支总表" sheetId="3" r:id="rId3"/>
    <sheet name="表4.部门收入总表" sheetId="4" r:id="rId4"/>
    <sheet name="表5.部门支出功能科目" sheetId="5" r:id="rId5"/>
    <sheet name="表6.部门支出部门经济分类" sheetId="6" r:id="rId6"/>
    <sheet name="表7.部门支出政府经济分类" sheetId="7" r:id="rId7"/>
    <sheet name="表8.财政拨款收支总表" sheetId="8" r:id="rId8"/>
    <sheet name="表9.一般公共预算支出" sheetId="9" r:id="rId9"/>
    <sheet name="表10.一般公共预算基本支出" sheetId="10" r:id="rId10"/>
    <sheet name="表11.三公经费支出预算表" sheetId="11" r:id="rId11"/>
    <sheet name="表12.政府性基金支出预算表" sheetId="12" r:id="rId12"/>
    <sheet name="表13.国有资本经营支出预算表" sheetId="13" r:id="rId13"/>
    <sheet name="表14.工资福利" sheetId="14" r:id="rId14"/>
    <sheet name="表15.对个人家庭补助" sheetId="15" r:id="rId15"/>
    <sheet name="表16.公用经费" sheetId="16" r:id="rId16"/>
    <sheet name="表17.人员类项目和公用经费预算资金来源表" sheetId="17" r:id="rId17"/>
    <sheet name="表18.其他运转类和特定目标类项目支出预算资金来源表" sheetId="18" r:id="rId18"/>
  </sheets>
  <definedNames/>
  <calcPr fullCalcOnLoad="1"/>
</workbook>
</file>

<file path=xl/sharedStrings.xml><?xml version="1.0" encoding="utf-8"?>
<sst xmlns="http://schemas.openxmlformats.org/spreadsheetml/2006/main" count="1019" uniqueCount="329">
  <si>
    <t>单位编码：</t>
  </si>
  <si>
    <t>603</t>
  </si>
  <si>
    <t>单位名称：</t>
  </si>
  <si>
    <t>鄂州市乡村振兴局</t>
  </si>
  <si>
    <t>2022年市级部门预算表</t>
  </si>
  <si>
    <t xml:space="preserve"> 编  制  日  期：</t>
  </si>
  <si>
    <t xml:space="preserve">年 </t>
  </si>
  <si>
    <t>月</t>
  </si>
  <si>
    <t>日</t>
  </si>
  <si>
    <t xml:space="preserve">     单位负责人签章：</t>
  </si>
  <si>
    <t xml:space="preserve">     财务负责人签章：</t>
  </si>
  <si>
    <t>制表人签章：</t>
  </si>
  <si>
    <t>一般公共预算2022—2024年支出规划表</t>
  </si>
  <si>
    <t>单位:万元</t>
  </si>
  <si>
    <t>单位：万元</t>
  </si>
  <si>
    <t>科目编码</t>
  </si>
  <si>
    <t>科目名称</t>
  </si>
  <si>
    <t>支出项目类别（项目名称）</t>
  </si>
  <si>
    <r>
      <t>2022</t>
    </r>
    <r>
      <rPr>
        <sz val="11"/>
        <color indexed="8"/>
        <rFont val="宋体"/>
        <family val="0"/>
      </rPr>
      <t>年</t>
    </r>
    <r>
      <rPr>
        <sz val="11"/>
        <color indexed="8"/>
        <rFont val="Calibri"/>
        <family val="2"/>
      </rPr>
      <t xml:space="preserve">
</t>
    </r>
    <r>
      <rPr>
        <sz val="11"/>
        <color indexed="8"/>
        <rFont val="宋体"/>
        <family val="0"/>
      </rPr>
      <t>预算数</t>
    </r>
  </si>
  <si>
    <t>2023年</t>
  </si>
  <si>
    <t>2024年</t>
  </si>
  <si>
    <t>支出规划</t>
  </si>
  <si>
    <r>
      <t>比上年</t>
    </r>
    <r>
      <rPr>
        <sz val="11"/>
        <color indexed="8"/>
        <rFont val="Calibri"/>
        <family val="2"/>
      </rPr>
      <t xml:space="preserve">
</t>
    </r>
    <r>
      <rPr>
        <sz val="11"/>
        <color indexed="8"/>
        <rFont val="宋体"/>
        <family val="0"/>
      </rPr>
      <t>增减额</t>
    </r>
  </si>
  <si>
    <t>合计</t>
  </si>
  <si>
    <t>人员类</t>
  </si>
  <si>
    <t>10</t>
  </si>
  <si>
    <t>农业科</t>
  </si>
  <si>
    <t>603001</t>
  </si>
  <si>
    <t>鄂州市乡村振兴局本级</t>
  </si>
  <si>
    <t>2130501</t>
  </si>
  <si>
    <t>行政运行</t>
  </si>
  <si>
    <t>基本工资</t>
  </si>
  <si>
    <t>规范津补贴</t>
  </si>
  <si>
    <t>岗位(特岗)津贴</t>
  </si>
  <si>
    <t>保留津贴</t>
  </si>
  <si>
    <t>通讯补贴</t>
  </si>
  <si>
    <t>2130502</t>
  </si>
  <si>
    <t>一般行政管理事务</t>
  </si>
  <si>
    <t>在职人员物业补贴</t>
  </si>
  <si>
    <t>在职人员住房补贴</t>
  </si>
  <si>
    <t>交通补贴</t>
  </si>
  <si>
    <t>一次性奖金</t>
  </si>
  <si>
    <t>在职人员奖励性津补贴</t>
  </si>
  <si>
    <t>2080505</t>
  </si>
  <si>
    <t>机关事业单位基本养老保险缴费支出</t>
  </si>
  <si>
    <t>基本养老保险缴费</t>
  </si>
  <si>
    <t>基本医疗保险缴费</t>
  </si>
  <si>
    <t>公务员医疗补助</t>
  </si>
  <si>
    <t>2210201</t>
  </si>
  <si>
    <t>住房公积金</t>
  </si>
  <si>
    <t>遗属补助</t>
  </si>
  <si>
    <t>退休奖励性补贴</t>
  </si>
  <si>
    <t>运转类</t>
  </si>
  <si>
    <t>2130503</t>
  </si>
  <si>
    <t>机关服务</t>
  </si>
  <si>
    <t>在职人员公用</t>
  </si>
  <si>
    <t>离退休人员公用</t>
  </si>
  <si>
    <t>公务交通补贴</t>
  </si>
  <si>
    <t>福利费</t>
  </si>
  <si>
    <t>工会经费</t>
  </si>
  <si>
    <t>第一书记补贴</t>
  </si>
  <si>
    <t>离退休人员福利费</t>
  </si>
  <si>
    <t>特定目标类</t>
  </si>
  <si>
    <t>2130599</t>
  </si>
  <si>
    <t>其他巩固脱贫衔接乡村振兴支出</t>
  </si>
  <si>
    <t>乡村振兴工作经费</t>
  </si>
  <si>
    <t>市老促会工作经费</t>
  </si>
  <si>
    <t>部门收支总表</t>
  </si>
  <si>
    <t>预算07表</t>
  </si>
  <si>
    <t>收          入</t>
  </si>
  <si>
    <t>支             出</t>
  </si>
  <si>
    <t>项目</t>
  </si>
  <si>
    <t>预算数</t>
  </si>
  <si>
    <t>项目（按支出功能分类）</t>
  </si>
  <si>
    <t>一、一般公共预算财政拨款收入</t>
  </si>
  <si>
    <t>201一般公共服务支出</t>
  </si>
  <si>
    <t>支出类别分类</t>
  </si>
  <si>
    <t>二、政府性基金预算财政拨款收入</t>
  </si>
  <si>
    <t>204公共安全支出</t>
  </si>
  <si>
    <t>一、人员类项目支出</t>
  </si>
  <si>
    <t>三、国有资本经营预算财政拨款收入</t>
  </si>
  <si>
    <t>205教育支出</t>
  </si>
  <si>
    <t xml:space="preserve">    工资福利支出</t>
  </si>
  <si>
    <t>四、财政专户管理资金收入</t>
  </si>
  <si>
    <t>206科学技术支出</t>
  </si>
  <si>
    <t xml:space="preserve">    对个人和家庭的补助</t>
  </si>
  <si>
    <t>五、单位资金收入</t>
  </si>
  <si>
    <t>207文化旅游体育与传媒支出</t>
  </si>
  <si>
    <t>二、运转类项目支出</t>
  </si>
  <si>
    <t xml:space="preserve">  其中：事业收入</t>
  </si>
  <si>
    <t>208社会保障和就业支出</t>
  </si>
  <si>
    <t xml:space="preserve">    公用经费项目支出</t>
  </si>
  <si>
    <t xml:space="preserve">     上级补助收入</t>
  </si>
  <si>
    <t>210卫生健康支出</t>
  </si>
  <si>
    <t xml:space="preserve">    其他运转类项目支出</t>
  </si>
  <si>
    <t xml:space="preserve">     附属单位上缴收入</t>
  </si>
  <si>
    <t>211节能环保支出</t>
  </si>
  <si>
    <t>三、特定目标类项目支出</t>
  </si>
  <si>
    <t xml:space="preserve">     事业单位经营收入</t>
  </si>
  <si>
    <t>212城乡社区支出</t>
  </si>
  <si>
    <t xml:space="preserve">    本级支出项目</t>
  </si>
  <si>
    <t xml:space="preserve">     其他收入</t>
  </si>
  <si>
    <t>213农林水支出</t>
  </si>
  <si>
    <t xml:space="preserve">    转移性支出项目</t>
  </si>
  <si>
    <t>214交通运输支出</t>
  </si>
  <si>
    <t>215资源勘探信息等支出</t>
  </si>
  <si>
    <t>216商业服务业等支出</t>
  </si>
  <si>
    <t>217金融支出</t>
  </si>
  <si>
    <t>部门预算支出经济分类</t>
  </si>
  <si>
    <t>219援助其他地区支出</t>
  </si>
  <si>
    <t>301工资福利支出</t>
  </si>
  <si>
    <t>220自然资源海洋气象等支出</t>
  </si>
  <si>
    <t>302商品和服务支出</t>
  </si>
  <si>
    <t>221住房保障支出</t>
  </si>
  <si>
    <t>303对个人和家庭的补助</t>
  </si>
  <si>
    <t>222粮油物资储备支出</t>
  </si>
  <si>
    <t>307债务利息及费用支出</t>
  </si>
  <si>
    <t>224灾害防治及应急管理支出</t>
  </si>
  <si>
    <t>309资本性支出(基本建设)</t>
  </si>
  <si>
    <t>227预备费</t>
  </si>
  <si>
    <t>310资本性支出</t>
  </si>
  <si>
    <t>229其他支出</t>
  </si>
  <si>
    <t>311对企业补助(基本建设)</t>
  </si>
  <si>
    <t>230转移性支出</t>
  </si>
  <si>
    <t>312对企业补助</t>
  </si>
  <si>
    <t>231债务还本支出</t>
  </si>
  <si>
    <t>313对社会保障基金补助</t>
  </si>
  <si>
    <t>232债务付息支出</t>
  </si>
  <si>
    <t>399其他支出</t>
  </si>
  <si>
    <t>233债务发行费用支出</t>
  </si>
  <si>
    <t>234抗疫特别国债安排的支出</t>
  </si>
  <si>
    <t>本年收入合计</t>
  </si>
  <si>
    <t>本年支出合计</t>
  </si>
  <si>
    <t>六、上年结余结转</t>
  </si>
  <si>
    <t>结转下年</t>
  </si>
  <si>
    <t xml:space="preserve">    其中：一般公共预算</t>
  </si>
  <si>
    <t xml:space="preserve">       政府性基金预算</t>
  </si>
  <si>
    <t xml:space="preserve">       单位资金</t>
  </si>
  <si>
    <t>收入总计</t>
  </si>
  <si>
    <t>支出总计</t>
  </si>
  <si>
    <t>部门收入总表</t>
  </si>
  <si>
    <t>预算08表</t>
  </si>
  <si>
    <t>单位编码</t>
  </si>
  <si>
    <t>单位名称</t>
  </si>
  <si>
    <t>总计</t>
  </si>
  <si>
    <t>一般公共预算财政拨款收入</t>
  </si>
  <si>
    <t>政府性基金预算财政拨款收入</t>
  </si>
  <si>
    <t>国有资本经营预算财政拨款收入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</si>
  <si>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</si>
  <si>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</si>
  <si>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</si>
  <si>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</si>
  <si>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</si>
  <si>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</si>
  <si>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t>上年结余结转</t>
  </si>
  <si>
    <t>一般公共预算</t>
  </si>
  <si>
    <t>政府性基金预算</t>
  </si>
  <si>
    <t>单位资金</t>
  </si>
  <si>
    <t>　603</t>
  </si>
  <si>
    <t>　鄂州市乡村振兴局</t>
  </si>
  <si>
    <t>　　603001</t>
  </si>
  <si>
    <t>　　鄂州市乡村振兴局本级</t>
  </si>
  <si>
    <t>部门支出总表（支出功能科目）</t>
  </si>
  <si>
    <t>预算09-1表</t>
  </si>
  <si>
    <t>功能科目编码</t>
  </si>
  <si>
    <t>人员类项目支出</t>
  </si>
  <si>
    <t>运转类项目支出</t>
  </si>
  <si>
    <t>特定目标类项目支出</t>
  </si>
  <si>
    <t>公用经费项目支出</t>
  </si>
  <si>
    <t>其他运转类项目支出</t>
  </si>
  <si>
    <t>部门支出总表（部门预算支出经济分类）</t>
  </si>
  <si>
    <t>预算09-2表</t>
  </si>
  <si>
    <t>经济科目编码</t>
  </si>
  <si>
    <t>经济科目名称</t>
  </si>
  <si>
    <t>30101</t>
  </si>
  <si>
    <t>30102</t>
  </si>
  <si>
    <t>津贴补贴</t>
  </si>
  <si>
    <t>30103</t>
  </si>
  <si>
    <t>奖金</t>
  </si>
  <si>
    <t>30108</t>
  </si>
  <si>
    <t>机关事业单位基本养老保险缴费</t>
  </si>
  <si>
    <t>30110</t>
  </si>
  <si>
    <t>职工基本医疗保险缴费</t>
  </si>
  <si>
    <t>30111</t>
  </si>
  <si>
    <t>公务员医疗补助缴费</t>
  </si>
  <si>
    <t>30113</t>
  </si>
  <si>
    <t>30201</t>
  </si>
  <si>
    <t>办公费</t>
  </si>
  <si>
    <t>30202</t>
  </si>
  <si>
    <t>印刷费</t>
  </si>
  <si>
    <t>30207</t>
  </si>
  <si>
    <t>邮电费</t>
  </si>
  <si>
    <t>30211</t>
  </si>
  <si>
    <t>差旅费</t>
  </si>
  <si>
    <t>30215</t>
  </si>
  <si>
    <t>会议费</t>
  </si>
  <si>
    <t>30216</t>
  </si>
  <si>
    <t>培训费</t>
  </si>
  <si>
    <t>30217</t>
  </si>
  <si>
    <t>公务接待费</t>
  </si>
  <si>
    <t>30226</t>
  </si>
  <si>
    <t>劳务费</t>
  </si>
  <si>
    <t>30228</t>
  </si>
  <si>
    <t>30229</t>
  </si>
  <si>
    <t>30239</t>
  </si>
  <si>
    <t>其他交通费用</t>
  </si>
  <si>
    <t>30299</t>
  </si>
  <si>
    <t>其他商品和服务支出</t>
  </si>
  <si>
    <t>30302</t>
  </si>
  <si>
    <t>退休费</t>
  </si>
  <si>
    <t>30305</t>
  </si>
  <si>
    <t>生活补助</t>
  </si>
  <si>
    <t>39999</t>
  </si>
  <si>
    <t>其他支出</t>
  </si>
  <si>
    <t>部门支出总表（政府预算支出经济分类）</t>
  </si>
  <si>
    <t>预算09-3表</t>
  </si>
  <si>
    <t>50101</t>
  </si>
  <si>
    <t>工资奖金津补贴</t>
  </si>
  <si>
    <t>50102</t>
  </si>
  <si>
    <t>社会保障缴费</t>
  </si>
  <si>
    <t>50103</t>
  </si>
  <si>
    <t>50201</t>
  </si>
  <si>
    <t>办公经费</t>
  </si>
  <si>
    <t>50202</t>
  </si>
  <si>
    <t>50203</t>
  </si>
  <si>
    <t>50205</t>
  </si>
  <si>
    <t>委托业务费</t>
  </si>
  <si>
    <t>50206</t>
  </si>
  <si>
    <t>50299</t>
  </si>
  <si>
    <t>50901</t>
  </si>
  <si>
    <t>社会福利和救助</t>
  </si>
  <si>
    <t>50905</t>
  </si>
  <si>
    <t>离退休费</t>
  </si>
  <si>
    <t>59999</t>
  </si>
  <si>
    <t>财政拨款收支预算总表</t>
  </si>
  <si>
    <t>预算01表</t>
  </si>
  <si>
    <t>国有资本经营预算</t>
  </si>
  <si>
    <t xml:space="preserve">  工资福利支出</t>
  </si>
  <si>
    <t xml:space="preserve">  对个人和家庭的补助</t>
  </si>
  <si>
    <t xml:space="preserve">  公用经费项目支出</t>
  </si>
  <si>
    <t xml:space="preserve">  其他运转类项目支出</t>
  </si>
  <si>
    <t xml:space="preserve">  本级支出项目</t>
  </si>
  <si>
    <t xml:space="preserve">  转移性支出项目</t>
  </si>
  <si>
    <t>二、上年结余结转</t>
  </si>
  <si>
    <t xml:space="preserve">  (一)一般公共预算</t>
  </si>
  <si>
    <t xml:space="preserve">  (二)政府性基金预算</t>
  </si>
  <si>
    <t xml:space="preserve">  (三)国有资本经营预算</t>
  </si>
  <si>
    <t>一般公共预算支出表</t>
  </si>
  <si>
    <t>预算02表</t>
  </si>
  <si>
    <t>功能科目名称</t>
  </si>
  <si>
    <t>　2080505</t>
  </si>
  <si>
    <t>　2130501</t>
  </si>
  <si>
    <t>　2130502</t>
  </si>
  <si>
    <t>　2130503</t>
  </si>
  <si>
    <t>　2130599</t>
  </si>
  <si>
    <t>　2210201</t>
  </si>
  <si>
    <t>一般公共预算基本支出表</t>
  </si>
  <si>
    <t>预算03表</t>
  </si>
  <si>
    <t>基本支出</t>
  </si>
  <si>
    <t>小计</t>
  </si>
  <si>
    <t>一般公共预算“三公”经费支出预算表</t>
  </si>
  <si>
    <t>预算04表</t>
  </si>
  <si>
    <t>“三公”经费支出</t>
  </si>
  <si>
    <t>因公出国（境）费用</t>
  </si>
  <si>
    <t>公务用车购置及运行维护费</t>
  </si>
  <si>
    <t>公务用车购置费</t>
  </si>
  <si>
    <t>公务用车运行及维护费</t>
  </si>
  <si>
    <t>政府性基金预算支出表</t>
  </si>
  <si>
    <t>预算05表</t>
  </si>
  <si>
    <t>国有资本经营预算支出表</t>
  </si>
  <si>
    <t>预算06表</t>
  </si>
  <si>
    <t>人员类项目预算表—工资福利支出</t>
  </si>
  <si>
    <t>预算10-1表</t>
  </si>
  <si>
    <t>单位名称（功能科目）</t>
  </si>
  <si>
    <t>工资福利支出</t>
  </si>
  <si>
    <t>伙食补助费</t>
  </si>
  <si>
    <t>绩效工资</t>
  </si>
  <si>
    <t>职业年金缴费</t>
  </si>
  <si>
    <t>其他社会保障缴费</t>
  </si>
  <si>
    <t>医疗费</t>
  </si>
  <si>
    <t>其他工资福利支出</t>
  </si>
  <si>
    <t>　　　2080505</t>
  </si>
  <si>
    <t>　　　机关事业单位基本养老保险缴费支出</t>
  </si>
  <si>
    <t>　　　2130501</t>
  </si>
  <si>
    <t>　　　行政运行</t>
  </si>
  <si>
    <t>　　　2130502</t>
  </si>
  <si>
    <t>　　　一般行政管理事务</t>
  </si>
  <si>
    <t>　　　2210201</t>
  </si>
  <si>
    <t>　　　住房公积金</t>
  </si>
  <si>
    <t>人员类项目预算表—对个人和家庭的补助</t>
  </si>
  <si>
    <t>预算10-2表</t>
  </si>
  <si>
    <t>对个人和家庭的补助</t>
  </si>
  <si>
    <t>离休费</t>
  </si>
  <si>
    <t>退职(役)费</t>
  </si>
  <si>
    <t>抚恤金</t>
  </si>
  <si>
    <t>救济费</t>
  </si>
  <si>
    <t>医疗费补助</t>
  </si>
  <si>
    <t>助学金</t>
  </si>
  <si>
    <t>奖励金</t>
  </si>
  <si>
    <t>个人农业生产补贴</t>
  </si>
  <si>
    <t>其他对个人和家庭的补助</t>
  </si>
  <si>
    <t>公用经费预算表—商品和服务支出</t>
  </si>
  <si>
    <t>预算10-3表</t>
  </si>
  <si>
    <t>商品和服务支出</t>
  </si>
  <si>
    <t>合  计</t>
  </si>
  <si>
    <t>咨询费</t>
  </si>
  <si>
    <t>手续费</t>
  </si>
  <si>
    <t>水费</t>
  </si>
  <si>
    <t>电费</t>
  </si>
  <si>
    <t>取暖费</t>
  </si>
  <si>
    <t>物业管理费</t>
  </si>
  <si>
    <t>因公出国(境)费</t>
  </si>
  <si>
    <t>维修(护)费</t>
  </si>
  <si>
    <t>租赁费</t>
  </si>
  <si>
    <t>专用材料费</t>
  </si>
  <si>
    <t>被装购置费</t>
  </si>
  <si>
    <t>专用燃料费</t>
  </si>
  <si>
    <t>公务用车运行维护费</t>
  </si>
  <si>
    <t>税金及附加费用</t>
  </si>
  <si>
    <t>　　　2130503</t>
  </si>
  <si>
    <t>　　　机关服务</t>
  </si>
  <si>
    <t>人员类项目和公用经费预算资金来源表</t>
  </si>
  <si>
    <t>预算11表</t>
  </si>
  <si>
    <t>基本支出项目明细</t>
  </si>
  <si>
    <t>其他运转类和特定目标类项目支出预算资金来源表</t>
  </si>
  <si>
    <t>预算12表</t>
  </si>
  <si>
    <t>一级项目</t>
  </si>
  <si>
    <t>二级项目</t>
  </si>
  <si>
    <t>乡村振兴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</si>
</sst>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0.00;[Red]0.00"/>
  </numFmts>
  <fonts count="48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20"/>
      <color indexed="8"/>
      <name val="黑体"/>
      <family val="3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sz val="16"/>
      <color indexed="8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Calibri"/>
      <family val="2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9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vertical="center" wrapText="1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vertical="center"/>
      <protection/>
    </xf>
    <xf numFmtId="2" fontId="2" fillId="0" borderId="9" xfId="0" applyNumberFormat="1" applyFont="1" applyBorder="1" applyAlignment="1" applyProtection="1">
      <alignment horizontal="center" vertical="center"/>
      <protection/>
    </xf>
    <xf numFmtId="180" fontId="2" fillId="0" borderId="9" xfId="0" applyNumberFormat="1" applyFont="1" applyBorder="1" applyAlignment="1" applyProtection="1">
      <alignment horizontal="center" vertical="center"/>
      <protection/>
    </xf>
    <xf numFmtId="180" fontId="2" fillId="0" borderId="9" xfId="0" applyNumberFormat="1" applyFont="1" applyBorder="1" applyAlignment="1" applyProtection="1">
      <alignment vertical="center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vertical="center" wrapText="1"/>
      <protection/>
    </xf>
    <xf numFmtId="0" fontId="2" fillId="0" borderId="9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/>
      <protection/>
    </xf>
    <xf numFmtId="0" fontId="4" fillId="0" borderId="9" xfId="0" applyFont="1" applyBorder="1" applyAlignment="1" applyProtection="1">
      <alignment vertical="center"/>
      <protection/>
    </xf>
    <xf numFmtId="2" fontId="2" fillId="0" borderId="0" xfId="0" applyNumberFormat="1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left" vertical="center"/>
      <protection/>
    </xf>
    <xf numFmtId="0" fontId="2" fillId="0" borderId="9" xfId="0" applyFont="1" applyBorder="1" applyAlignment="1" applyProtection="1">
      <alignment/>
      <protection/>
    </xf>
    <xf numFmtId="180" fontId="2" fillId="0" borderId="9" xfId="0" applyNumberFormat="1" applyFont="1" applyBorder="1" applyAlignment="1" applyProtection="1">
      <alignment horizontal="center"/>
      <protection/>
    </xf>
    <xf numFmtId="0" fontId="2" fillId="0" borderId="9" xfId="0" applyFont="1" applyBorder="1" applyAlignment="1" applyProtection="1">
      <alignment horizontal="left"/>
      <protection/>
    </xf>
    <xf numFmtId="2" fontId="2" fillId="0" borderId="9" xfId="0" applyNumberFormat="1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2" fillId="0" borderId="9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80" fontId="2" fillId="0" borderId="0" xfId="0" applyNumberFormat="1" applyFont="1" applyBorder="1" applyAlignment="1" applyProtection="1">
      <alignment horizontal="center" vertical="center"/>
      <protection/>
    </xf>
    <xf numFmtId="2" fontId="4" fillId="0" borderId="9" xfId="0" applyNumberFormat="1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46" fillId="0" borderId="9" xfId="0" applyFont="1" applyBorder="1" applyAlignment="1" applyProtection="1">
      <alignment horizontal="center" vertical="center" wrapText="1"/>
      <protection/>
    </xf>
    <xf numFmtId="0" fontId="47" fillId="0" borderId="9" xfId="0" applyFont="1" applyBorder="1" applyAlignment="1" applyProtection="1">
      <alignment horizontal="center" vertical="center" wrapText="1"/>
      <protection/>
    </xf>
    <xf numFmtId="2" fontId="2" fillId="0" borderId="9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F26"/>
  <sheetViews>
    <sheetView workbookViewId="0" topLeftCell="A1">
      <selection activeCell="A1" sqref="A1"/>
    </sheetView>
  </sheetViews>
  <sheetFormatPr defaultColWidth="9.140625" defaultRowHeight="12.75" customHeight="1"/>
  <cols>
    <col min="1" max="33" width="9.140625" style="1" customWidth="1"/>
  </cols>
  <sheetData>
    <row r="1" ht="12.75"/>
    <row r="2" spans="1:32" ht="22.5" customHeight="1">
      <c r="A2" s="36" t="s">
        <v>0</v>
      </c>
      <c r="B2" s="36"/>
      <c r="C2" s="36" t="s">
        <v>1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</row>
    <row r="3" spans="1:32" ht="22.5" customHeight="1">
      <c r="A3" s="36" t="s">
        <v>2</v>
      </c>
      <c r="B3" s="36"/>
      <c r="C3" s="36" t="s">
        <v>3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</row>
    <row r="4" spans="1:32" ht="16.5" customHeight="1">
      <c r="A4" s="36"/>
      <c r="B4" s="36"/>
      <c r="C4" s="36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</row>
    <row r="5" spans="1:32" ht="16.5" customHeight="1">
      <c r="A5" s="36"/>
      <c r="B5" s="36"/>
      <c r="C5" s="36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</row>
    <row r="6" ht="16.5" customHeight="1"/>
    <row r="7" spans="1:32" ht="56.25" customHeight="1">
      <c r="A7" s="37" t="s">
        <v>4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</row>
    <row r="8" ht="17.25" customHeight="1"/>
    <row r="9" ht="17.25" customHeight="1"/>
    <row r="10" ht="17.25" customHeight="1"/>
    <row r="11" ht="17.25" customHeight="1"/>
    <row r="12" ht="17.25" customHeight="1"/>
    <row r="13" ht="17.25" customHeight="1"/>
    <row r="14" ht="17.25" customHeight="1"/>
    <row r="15" ht="17.25" customHeight="1"/>
    <row r="16" spans="1:32" ht="17.25" customHeight="1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</row>
    <row r="17" spans="1:32" ht="33" customHeight="1">
      <c r="A17" s="38" t="s">
        <v>5</v>
      </c>
      <c r="B17" s="38"/>
      <c r="C17" s="38"/>
      <c r="D17" s="38"/>
      <c r="E17" s="38"/>
      <c r="F17" s="38">
        <f ca="1">YEAR(TODAY())</f>
        <v>2022</v>
      </c>
      <c r="G17" s="38" t="s">
        <v>6</v>
      </c>
      <c r="H17" s="38">
        <f ca="1">MONTH(TODAY())</f>
        <v>3</v>
      </c>
      <c r="I17" s="38" t="s">
        <v>7</v>
      </c>
      <c r="J17" s="38">
        <f ca="1">DAY(TODAY())</f>
        <v>31</v>
      </c>
      <c r="K17" s="38" t="s">
        <v>8</v>
      </c>
      <c r="L17" s="38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</row>
    <row r="18" spans="1:32" ht="21.75" customHeight="1">
      <c r="A18" s="38"/>
      <c r="B18" s="38"/>
      <c r="C18" s="38"/>
      <c r="D18" s="38"/>
      <c r="E18" s="38"/>
      <c r="F18" s="35"/>
      <c r="G18" s="38"/>
      <c r="H18" s="38"/>
      <c r="I18" s="38"/>
      <c r="J18" s="38"/>
      <c r="K18" s="38"/>
      <c r="L18" s="38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</row>
    <row r="19" spans="1:32" ht="21.75" customHeight="1">
      <c r="A19" s="38"/>
      <c r="B19" s="38"/>
      <c r="C19" s="38"/>
      <c r="D19" s="38"/>
      <c r="E19" s="38"/>
      <c r="F19" s="35"/>
      <c r="G19" s="38"/>
      <c r="H19" s="38"/>
      <c r="I19" s="38"/>
      <c r="J19" s="38"/>
      <c r="K19" s="38"/>
      <c r="L19" s="38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</row>
    <row r="20" spans="1:32" ht="21.75" customHeight="1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</row>
    <row r="21" spans="1:32" ht="21.75" customHeight="1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</row>
    <row r="22" spans="1:32" ht="21.75" customHeight="1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</row>
    <row r="23" spans="1:32" ht="18.75" customHeight="1">
      <c r="A23" s="39" t="s">
        <v>9</v>
      </c>
      <c r="B23" s="39"/>
      <c r="C23" s="39"/>
      <c r="D23" s="39"/>
      <c r="E23" s="39"/>
      <c r="F23" s="39" t="s">
        <v>10</v>
      </c>
      <c r="G23" s="39"/>
      <c r="H23" s="39"/>
      <c r="I23" s="39"/>
      <c r="J23" s="39"/>
      <c r="K23" s="39" t="s">
        <v>11</v>
      </c>
      <c r="L23" s="39"/>
      <c r="M23" s="39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</row>
    <row r="24" spans="1:32" ht="15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</row>
    <row r="25" spans="1:32" ht="15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</row>
    <row r="26" spans="1:32" ht="15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</row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</sheetData>
  <sheetProtection formatCells="0" formatColumns="0" formatRows="0" insertColumns="0" insertRows="0" insertHyperlinks="0" deleteColumns="0" deleteRows="0" sort="0" autoFilter="0" pivotTables="0"/>
  <mergeCells count="5">
    <mergeCell ref="A7:M7"/>
    <mergeCell ref="A17:E17"/>
    <mergeCell ref="A23:E23"/>
    <mergeCell ref="F23:J23"/>
    <mergeCell ref="K23:M23"/>
  </mergeCells>
  <printOptions/>
  <pageMargins left="0.7513888888888889" right="0.7513888888888889" top="1" bottom="1" header="0.5" footer="0.5"/>
  <pageSetup fitToHeight="1" fitToWidth="1" horizontalDpi="300" verticalDpi="300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workbookViewId="0" topLeftCell="A14">
      <selection activeCell="A1" sqref="A1:G1"/>
    </sheetView>
  </sheetViews>
  <sheetFormatPr defaultColWidth="9.140625" defaultRowHeight="12.75" customHeight="1"/>
  <cols>
    <col min="1" max="1" width="9.140625" style="1" customWidth="1"/>
    <col min="2" max="2" width="31.00390625" style="1" customWidth="1"/>
    <col min="3" max="3" width="11.28125" style="1" customWidth="1"/>
    <col min="4" max="4" width="26.8515625" style="1" customWidth="1"/>
    <col min="5" max="5" width="10.57421875" style="1" customWidth="1"/>
    <col min="6" max="6" width="10.7109375" style="1" customWidth="1"/>
    <col min="7" max="7" width="10.140625" style="1" customWidth="1"/>
    <col min="8" max="8" width="9.140625" style="1" customWidth="1"/>
  </cols>
  <sheetData>
    <row r="1" spans="1:7" ht="24" customHeight="1">
      <c r="A1" s="2" t="s">
        <v>256</v>
      </c>
      <c r="B1" s="3"/>
      <c r="C1" s="3"/>
      <c r="D1" s="3"/>
      <c r="E1" s="3"/>
      <c r="F1" s="3"/>
      <c r="G1" s="3"/>
    </row>
    <row r="2" spans="1:7" ht="15.75" customHeight="1">
      <c r="A2" s="1" t="s">
        <v>257</v>
      </c>
      <c r="G2" s="1" t="s">
        <v>14</v>
      </c>
    </row>
    <row r="3" spans="1:7" ht="21.75" customHeight="1">
      <c r="A3" s="12" t="s">
        <v>172</v>
      </c>
      <c r="B3" s="12" t="s">
        <v>173</v>
      </c>
      <c r="C3" s="12" t="s">
        <v>142</v>
      </c>
      <c r="D3" s="12" t="s">
        <v>143</v>
      </c>
      <c r="E3" s="12" t="s">
        <v>258</v>
      </c>
      <c r="F3" s="15"/>
      <c r="G3" s="15"/>
    </row>
    <row r="4" spans="1:7" ht="29.25" customHeight="1">
      <c r="A4" s="15"/>
      <c r="B4" s="15"/>
      <c r="C4" s="15"/>
      <c r="D4" s="15"/>
      <c r="E4" s="15" t="s">
        <v>259</v>
      </c>
      <c r="F4" s="15" t="s">
        <v>165</v>
      </c>
      <c r="G4" s="15" t="s">
        <v>168</v>
      </c>
    </row>
    <row r="5" spans="1:7" ht="16.5" customHeight="1">
      <c r="A5" s="12">
        <v>1</v>
      </c>
      <c r="B5" s="12">
        <v>2</v>
      </c>
      <c r="C5" s="12">
        <v>3</v>
      </c>
      <c r="D5" s="12">
        <v>4</v>
      </c>
      <c r="E5" s="12">
        <v>5</v>
      </c>
      <c r="F5" s="12">
        <v>6</v>
      </c>
      <c r="G5" s="12">
        <v>7</v>
      </c>
    </row>
    <row r="6" spans="1:7" ht="22.5" customHeight="1">
      <c r="A6" s="8"/>
      <c r="B6" s="8"/>
      <c r="C6" s="8"/>
      <c r="D6" s="8" t="s">
        <v>23</v>
      </c>
      <c r="E6" s="10">
        <v>357.273402</v>
      </c>
      <c r="F6" s="10">
        <v>310.020303</v>
      </c>
      <c r="G6" s="10">
        <v>47.253099</v>
      </c>
    </row>
    <row r="7" spans="1:7" ht="22.5" customHeight="1">
      <c r="A7" s="8"/>
      <c r="B7" s="8"/>
      <c r="C7" s="8" t="s">
        <v>25</v>
      </c>
      <c r="D7" s="8" t="s">
        <v>26</v>
      </c>
      <c r="E7" s="10">
        <v>357.273402</v>
      </c>
      <c r="F7" s="10">
        <v>310.020303</v>
      </c>
      <c r="G7" s="10">
        <v>47.253099</v>
      </c>
    </row>
    <row r="8" spans="1:7" ht="22.5" customHeight="1">
      <c r="A8" s="8"/>
      <c r="B8" s="8"/>
      <c r="C8" s="8" t="s">
        <v>158</v>
      </c>
      <c r="D8" s="8" t="s">
        <v>159</v>
      </c>
      <c r="E8" s="10">
        <v>357.273402</v>
      </c>
      <c r="F8" s="10">
        <v>310.020303</v>
      </c>
      <c r="G8" s="10">
        <v>47.253099</v>
      </c>
    </row>
    <row r="9" spans="1:7" ht="22.5" customHeight="1">
      <c r="A9" s="8" t="s">
        <v>174</v>
      </c>
      <c r="B9" s="8" t="s">
        <v>31</v>
      </c>
      <c r="C9" s="8" t="s">
        <v>160</v>
      </c>
      <c r="D9" s="8" t="s">
        <v>161</v>
      </c>
      <c r="E9" s="10">
        <v>60.2208</v>
      </c>
      <c r="F9" s="10">
        <v>60.2208</v>
      </c>
      <c r="G9" s="10"/>
    </row>
    <row r="10" spans="1:7" ht="22.5" customHeight="1">
      <c r="A10" s="8" t="s">
        <v>175</v>
      </c>
      <c r="B10" s="8" t="s">
        <v>176</v>
      </c>
      <c r="C10" s="8" t="s">
        <v>160</v>
      </c>
      <c r="D10" s="8" t="s">
        <v>161</v>
      </c>
      <c r="E10" s="10">
        <v>47.922433</v>
      </c>
      <c r="F10" s="10">
        <v>47.922433</v>
      </c>
      <c r="G10" s="10"/>
    </row>
    <row r="11" spans="1:7" ht="22.5" customHeight="1">
      <c r="A11" s="8" t="s">
        <v>177</v>
      </c>
      <c r="B11" s="8" t="s">
        <v>178</v>
      </c>
      <c r="C11" s="8" t="s">
        <v>160</v>
      </c>
      <c r="D11" s="8" t="s">
        <v>161</v>
      </c>
      <c r="E11" s="10">
        <v>82.3769</v>
      </c>
      <c r="F11" s="10">
        <v>82.3769</v>
      </c>
      <c r="G11" s="10"/>
    </row>
    <row r="12" spans="1:7" ht="22.5" customHeight="1">
      <c r="A12" s="8" t="s">
        <v>179</v>
      </c>
      <c r="B12" s="8" t="s">
        <v>180</v>
      </c>
      <c r="C12" s="8" t="s">
        <v>160</v>
      </c>
      <c r="D12" s="8" t="s">
        <v>161</v>
      </c>
      <c r="E12" s="10">
        <v>19.565952</v>
      </c>
      <c r="F12" s="10">
        <v>19.565952</v>
      </c>
      <c r="G12" s="10"/>
    </row>
    <row r="13" spans="1:7" ht="22.5" customHeight="1">
      <c r="A13" s="8" t="s">
        <v>181</v>
      </c>
      <c r="B13" s="8" t="s">
        <v>182</v>
      </c>
      <c r="C13" s="8" t="s">
        <v>160</v>
      </c>
      <c r="D13" s="8" t="s">
        <v>161</v>
      </c>
      <c r="E13" s="10">
        <v>11.37271</v>
      </c>
      <c r="F13" s="10">
        <v>11.37271</v>
      </c>
      <c r="G13" s="10"/>
    </row>
    <row r="14" spans="1:7" ht="22.5" customHeight="1">
      <c r="A14" s="8" t="s">
        <v>183</v>
      </c>
      <c r="B14" s="8" t="s">
        <v>184</v>
      </c>
      <c r="C14" s="8" t="s">
        <v>160</v>
      </c>
      <c r="D14" s="8" t="s">
        <v>161</v>
      </c>
      <c r="E14" s="10">
        <v>6.11436</v>
      </c>
      <c r="F14" s="10">
        <v>6.11436</v>
      </c>
      <c r="G14" s="10"/>
    </row>
    <row r="15" spans="1:7" ht="22.5" customHeight="1">
      <c r="A15" s="8" t="s">
        <v>185</v>
      </c>
      <c r="B15" s="8" t="s">
        <v>49</v>
      </c>
      <c r="C15" s="8" t="s">
        <v>160</v>
      </c>
      <c r="D15" s="8" t="s">
        <v>161</v>
      </c>
      <c r="E15" s="10">
        <v>22.881948</v>
      </c>
      <c r="F15" s="10">
        <v>22.881948</v>
      </c>
      <c r="G15" s="10"/>
    </row>
    <row r="16" spans="1:7" ht="22.5" customHeight="1">
      <c r="A16" s="8" t="s">
        <v>186</v>
      </c>
      <c r="B16" s="8" t="s">
        <v>187</v>
      </c>
      <c r="C16" s="8" t="s">
        <v>160</v>
      </c>
      <c r="D16" s="8" t="s">
        <v>161</v>
      </c>
      <c r="E16" s="10">
        <v>9.5</v>
      </c>
      <c r="F16" s="10"/>
      <c r="G16" s="10">
        <v>9.5</v>
      </c>
    </row>
    <row r="17" spans="1:7" ht="22.5" customHeight="1">
      <c r="A17" s="8" t="s">
        <v>188</v>
      </c>
      <c r="B17" s="8" t="s">
        <v>189</v>
      </c>
      <c r="C17" s="8" t="s">
        <v>160</v>
      </c>
      <c r="D17" s="8" t="s">
        <v>161</v>
      </c>
      <c r="E17" s="10">
        <v>3</v>
      </c>
      <c r="F17" s="10"/>
      <c r="G17" s="10">
        <v>3</v>
      </c>
    </row>
    <row r="18" spans="1:7" ht="22.5" customHeight="1">
      <c r="A18" s="8" t="s">
        <v>190</v>
      </c>
      <c r="B18" s="8" t="s">
        <v>191</v>
      </c>
      <c r="C18" s="8" t="s">
        <v>160</v>
      </c>
      <c r="D18" s="8" t="s">
        <v>161</v>
      </c>
      <c r="E18" s="10">
        <v>0.5</v>
      </c>
      <c r="F18" s="10"/>
      <c r="G18" s="10">
        <v>0.5</v>
      </c>
    </row>
    <row r="19" spans="1:7" ht="22.5" customHeight="1">
      <c r="A19" s="8" t="s">
        <v>192</v>
      </c>
      <c r="B19" s="8" t="s">
        <v>193</v>
      </c>
      <c r="C19" s="8" t="s">
        <v>160</v>
      </c>
      <c r="D19" s="8" t="s">
        <v>161</v>
      </c>
      <c r="E19" s="10">
        <v>1</v>
      </c>
      <c r="F19" s="10"/>
      <c r="G19" s="10">
        <v>1</v>
      </c>
    </row>
    <row r="20" spans="1:7" ht="22.5" customHeight="1">
      <c r="A20" s="8" t="s">
        <v>194</v>
      </c>
      <c r="B20" s="8" t="s">
        <v>195</v>
      </c>
      <c r="C20" s="8" t="s">
        <v>160</v>
      </c>
      <c r="D20" s="8" t="s">
        <v>161</v>
      </c>
      <c r="E20" s="10">
        <v>3</v>
      </c>
      <c r="F20" s="10"/>
      <c r="G20" s="10">
        <v>3</v>
      </c>
    </row>
    <row r="21" spans="1:7" ht="22.5" customHeight="1">
      <c r="A21" s="8" t="s">
        <v>196</v>
      </c>
      <c r="B21" s="8" t="s">
        <v>197</v>
      </c>
      <c r="C21" s="8" t="s">
        <v>160</v>
      </c>
      <c r="D21" s="8" t="s">
        <v>161</v>
      </c>
      <c r="E21" s="10">
        <v>2</v>
      </c>
      <c r="F21" s="10"/>
      <c r="G21" s="10">
        <v>2</v>
      </c>
    </row>
    <row r="22" spans="1:7" ht="22.5" customHeight="1">
      <c r="A22" s="8" t="s">
        <v>198</v>
      </c>
      <c r="B22" s="8" t="s">
        <v>199</v>
      </c>
      <c r="C22" s="8" t="s">
        <v>160</v>
      </c>
      <c r="D22" s="8" t="s">
        <v>161</v>
      </c>
      <c r="E22" s="10">
        <v>0.2</v>
      </c>
      <c r="F22" s="10"/>
      <c r="G22" s="10">
        <v>0.2</v>
      </c>
    </row>
    <row r="23" spans="1:7" ht="22.5" customHeight="1">
      <c r="A23" s="8" t="s">
        <v>200</v>
      </c>
      <c r="B23" s="8" t="s">
        <v>201</v>
      </c>
      <c r="C23" s="8" t="s">
        <v>160</v>
      </c>
      <c r="D23" s="8" t="s">
        <v>161</v>
      </c>
      <c r="E23" s="10">
        <v>3</v>
      </c>
      <c r="F23" s="10"/>
      <c r="G23" s="10">
        <v>3</v>
      </c>
    </row>
    <row r="24" spans="1:7" ht="22.5" customHeight="1">
      <c r="A24" s="8" t="s">
        <v>202</v>
      </c>
      <c r="B24" s="8" t="s">
        <v>59</v>
      </c>
      <c r="C24" s="8" t="s">
        <v>160</v>
      </c>
      <c r="D24" s="8" t="s">
        <v>161</v>
      </c>
      <c r="E24" s="10">
        <v>3.813658</v>
      </c>
      <c r="F24" s="10"/>
      <c r="G24" s="10">
        <v>3.813658</v>
      </c>
    </row>
    <row r="25" spans="1:7" ht="22.5" customHeight="1">
      <c r="A25" s="8" t="s">
        <v>203</v>
      </c>
      <c r="B25" s="8" t="s">
        <v>58</v>
      </c>
      <c r="C25" s="8" t="s">
        <v>160</v>
      </c>
      <c r="D25" s="8" t="s">
        <v>161</v>
      </c>
      <c r="E25" s="10">
        <v>8.655441</v>
      </c>
      <c r="F25" s="10"/>
      <c r="G25" s="10">
        <v>8.655441</v>
      </c>
    </row>
    <row r="26" spans="1:7" ht="22.5" customHeight="1">
      <c r="A26" s="8" t="s">
        <v>204</v>
      </c>
      <c r="B26" s="8" t="s">
        <v>205</v>
      </c>
      <c r="C26" s="8" t="s">
        <v>160</v>
      </c>
      <c r="D26" s="8" t="s">
        <v>161</v>
      </c>
      <c r="E26" s="10">
        <v>10.044</v>
      </c>
      <c r="F26" s="10"/>
      <c r="G26" s="10">
        <v>10.044</v>
      </c>
    </row>
    <row r="27" spans="1:7" ht="22.5" customHeight="1">
      <c r="A27" s="8" t="s">
        <v>206</v>
      </c>
      <c r="B27" s="8" t="s">
        <v>207</v>
      </c>
      <c r="C27" s="8" t="s">
        <v>160</v>
      </c>
      <c r="D27" s="8" t="s">
        <v>161</v>
      </c>
      <c r="E27" s="10">
        <v>2.54</v>
      </c>
      <c r="F27" s="10"/>
      <c r="G27" s="10">
        <v>2.54</v>
      </c>
    </row>
    <row r="28" spans="1:7" ht="22.5" customHeight="1">
      <c r="A28" s="8" t="s">
        <v>208</v>
      </c>
      <c r="B28" s="8" t="s">
        <v>209</v>
      </c>
      <c r="C28" s="8" t="s">
        <v>160</v>
      </c>
      <c r="D28" s="8" t="s">
        <v>161</v>
      </c>
      <c r="E28" s="10">
        <v>57.6932</v>
      </c>
      <c r="F28" s="10">
        <v>57.6932</v>
      </c>
      <c r="G28" s="10"/>
    </row>
    <row r="29" spans="1:7" ht="22.5" customHeight="1">
      <c r="A29" s="8" t="s">
        <v>210</v>
      </c>
      <c r="B29" s="8" t="s">
        <v>211</v>
      </c>
      <c r="C29" s="8" t="s">
        <v>160</v>
      </c>
      <c r="D29" s="8" t="s">
        <v>161</v>
      </c>
      <c r="E29" s="10">
        <v>1.872</v>
      </c>
      <c r="F29" s="10">
        <v>1.872</v>
      </c>
      <c r="G29" s="10"/>
    </row>
  </sheetData>
  <sheetProtection formatCells="0" formatColumns="0" formatRows="0" insertColumns="0" insertRows="0" insertHyperlinks="0" deleteColumns="0" deleteRows="0" sort="0" autoFilter="0" pivotTables="0"/>
  <mergeCells count="6">
    <mergeCell ref="A1:G1"/>
    <mergeCell ref="E3:G3"/>
    <mergeCell ref="A3:A4"/>
    <mergeCell ref="B3:B4"/>
    <mergeCell ref="C3:C4"/>
    <mergeCell ref="D3:D4"/>
  </mergeCells>
  <printOptions/>
  <pageMargins left="0.7513888888888889" right="0.7513888888888889" top="1" bottom="1" header="0.5" footer="0.5"/>
  <pageSetup fitToHeight="1" fitToWidth="1" horizontalDpi="300" verticalDpi="300" orientation="portrait" scale="76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"/>
  <sheetViews>
    <sheetView workbookViewId="0" topLeftCell="A1">
      <selection activeCell="A1" sqref="A1:J1"/>
    </sheetView>
  </sheetViews>
  <sheetFormatPr defaultColWidth="9.140625" defaultRowHeight="12.75" customHeight="1"/>
  <cols>
    <col min="1" max="1" width="9.140625" style="1" customWidth="1"/>
    <col min="2" max="2" width="15.140625" style="1" customWidth="1"/>
    <col min="3" max="3" width="9.140625" style="1" customWidth="1"/>
    <col min="4" max="4" width="27.00390625" style="1" customWidth="1"/>
    <col min="5" max="5" width="19.28125" style="1" customWidth="1"/>
    <col min="6" max="7" width="13.00390625" style="1" customWidth="1"/>
    <col min="8" max="9" width="9.140625" style="1" customWidth="1"/>
    <col min="10" max="10" width="12.7109375" style="1" customWidth="1"/>
    <col min="11" max="11" width="9.140625" style="1" customWidth="1"/>
  </cols>
  <sheetData>
    <row r="1" spans="1:10" ht="28.5" customHeight="1">
      <c r="A1" s="2" t="s">
        <v>260</v>
      </c>
      <c r="B1" s="2"/>
      <c r="C1" s="2"/>
      <c r="D1" s="2"/>
      <c r="E1" s="2"/>
      <c r="F1" s="2"/>
      <c r="G1" s="2"/>
      <c r="H1" s="2"/>
      <c r="I1" s="2"/>
      <c r="J1" s="2"/>
    </row>
    <row r="2" spans="1:10" ht="18" customHeight="1">
      <c r="A2" s="14" t="s">
        <v>261</v>
      </c>
      <c r="B2" s="14"/>
      <c r="C2" s="14"/>
      <c r="D2" s="14"/>
      <c r="E2" s="14"/>
      <c r="F2" s="14"/>
      <c r="G2" s="14"/>
      <c r="H2" s="14"/>
      <c r="I2" s="14"/>
      <c r="J2" s="14" t="s">
        <v>14</v>
      </c>
    </row>
    <row r="3" spans="1:10" ht="29.25" customHeight="1">
      <c r="A3" s="12" t="s">
        <v>164</v>
      </c>
      <c r="B3" s="12" t="s">
        <v>249</v>
      </c>
      <c r="C3" s="12" t="s">
        <v>142</v>
      </c>
      <c r="D3" s="12" t="s">
        <v>143</v>
      </c>
      <c r="E3" s="12" t="s">
        <v>262</v>
      </c>
      <c r="F3" s="12"/>
      <c r="G3" s="12"/>
      <c r="H3" s="12"/>
      <c r="I3" s="12"/>
      <c r="J3" s="12"/>
    </row>
    <row r="4" spans="1:10" ht="35.25" customHeight="1">
      <c r="A4" s="12"/>
      <c r="B4" s="12"/>
      <c r="C4" s="12"/>
      <c r="D4" s="12"/>
      <c r="E4" s="12" t="s">
        <v>23</v>
      </c>
      <c r="F4" s="12" t="s">
        <v>263</v>
      </c>
      <c r="G4" s="12" t="s">
        <v>264</v>
      </c>
      <c r="H4" s="12"/>
      <c r="I4" s="12"/>
      <c r="J4" s="12" t="s">
        <v>199</v>
      </c>
    </row>
    <row r="5" spans="1:10" ht="58.5" customHeight="1">
      <c r="A5" s="12"/>
      <c r="B5" s="12"/>
      <c r="C5" s="12"/>
      <c r="D5" s="12"/>
      <c r="E5" s="12"/>
      <c r="F5" s="12"/>
      <c r="G5" s="12" t="s">
        <v>259</v>
      </c>
      <c r="H5" s="12" t="s">
        <v>265</v>
      </c>
      <c r="I5" s="12" t="s">
        <v>266</v>
      </c>
      <c r="J5" s="12"/>
    </row>
    <row r="6" spans="1:10" ht="19.5" customHeight="1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</row>
    <row r="7" spans="1:10" ht="18.75" customHeight="1">
      <c r="A7" s="8"/>
      <c r="B7" s="8"/>
      <c r="C7" s="8"/>
      <c r="D7" s="16" t="s">
        <v>23</v>
      </c>
      <c r="E7" s="10">
        <v>0.2</v>
      </c>
      <c r="F7" s="10"/>
      <c r="G7" s="10"/>
      <c r="H7" s="10"/>
      <c r="I7" s="10"/>
      <c r="J7" s="10">
        <v>0.2</v>
      </c>
    </row>
    <row r="8" spans="1:10" ht="18.75" customHeight="1">
      <c r="A8" s="8"/>
      <c r="B8" s="8"/>
      <c r="C8" s="8" t="s">
        <v>25</v>
      </c>
      <c r="D8" s="8" t="s">
        <v>26</v>
      </c>
      <c r="E8" s="10">
        <v>0.2</v>
      </c>
      <c r="F8" s="10"/>
      <c r="G8" s="10"/>
      <c r="H8" s="10"/>
      <c r="I8" s="10"/>
      <c r="J8" s="10">
        <v>0.2</v>
      </c>
    </row>
    <row r="9" spans="1:10" ht="18.75" customHeight="1">
      <c r="A9" s="8"/>
      <c r="B9" s="8"/>
      <c r="C9" s="8" t="s">
        <v>158</v>
      </c>
      <c r="D9" s="8" t="s">
        <v>159</v>
      </c>
      <c r="E9" s="10">
        <v>0.2</v>
      </c>
      <c r="F9" s="10"/>
      <c r="G9" s="10"/>
      <c r="H9" s="10"/>
      <c r="I9" s="10"/>
      <c r="J9" s="10">
        <v>0.2</v>
      </c>
    </row>
    <row r="10" spans="1:10" ht="18.75" customHeight="1">
      <c r="A10" s="8" t="s">
        <v>53</v>
      </c>
      <c r="B10" s="8" t="s">
        <v>54</v>
      </c>
      <c r="C10" s="8" t="s">
        <v>160</v>
      </c>
      <c r="D10" s="8" t="s">
        <v>161</v>
      </c>
      <c r="E10" s="10">
        <v>0.2</v>
      </c>
      <c r="F10" s="10"/>
      <c r="G10" s="10"/>
      <c r="H10" s="10"/>
      <c r="I10" s="10"/>
      <c r="J10" s="10">
        <v>0.2</v>
      </c>
    </row>
  </sheetData>
  <sheetProtection formatCells="0" formatColumns="0" formatRows="0" insertColumns="0" insertRows="0" insertHyperlinks="0" deleteColumns="0" deleteRows="0" sort="0" autoFilter="0" pivotTables="0"/>
  <mergeCells count="10">
    <mergeCell ref="A1:J1"/>
    <mergeCell ref="E3:J3"/>
    <mergeCell ref="G4:I4"/>
    <mergeCell ref="A3:A5"/>
    <mergeCell ref="B3:B5"/>
    <mergeCell ref="C3:C5"/>
    <mergeCell ref="D3:D5"/>
    <mergeCell ref="E4:E5"/>
    <mergeCell ref="F4:F5"/>
    <mergeCell ref="J4:J5"/>
  </mergeCells>
  <printOptions/>
  <pageMargins left="0.7513888888888889" right="0.7513888888888889" top="1" bottom="1" header="0.5" footer="0.5"/>
  <pageSetup fitToHeight="1" fitToWidth="1" horizontalDpi="300" verticalDpi="300" orientation="landscape" scale="9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6"/>
  <sheetViews>
    <sheetView workbookViewId="0" topLeftCell="A1">
      <selection activeCell="A1" sqref="A1:I1"/>
    </sheetView>
  </sheetViews>
  <sheetFormatPr defaultColWidth="9.140625" defaultRowHeight="12.75" customHeight="1"/>
  <cols>
    <col min="1" max="1" width="9.140625" style="1" customWidth="1"/>
    <col min="2" max="2" width="16.140625" style="1" customWidth="1"/>
    <col min="3" max="3" width="9.140625" style="1" customWidth="1"/>
    <col min="4" max="4" width="26.00390625" style="1" customWidth="1"/>
    <col min="5" max="5" width="16.57421875" style="1" customWidth="1"/>
    <col min="6" max="6" width="18.421875" style="1" customWidth="1"/>
    <col min="7" max="7" width="12.00390625" style="1" customWidth="1"/>
    <col min="8" max="8" width="11.421875" style="1" customWidth="1"/>
    <col min="9" max="9" width="12.57421875" style="1" customWidth="1"/>
    <col min="10" max="10" width="9.140625" style="1" customWidth="1"/>
  </cols>
  <sheetData>
    <row r="1" spans="1:9" ht="26.25" customHeight="1">
      <c r="A1" s="2" t="s">
        <v>267</v>
      </c>
      <c r="B1" s="2"/>
      <c r="C1" s="2"/>
      <c r="D1" s="2"/>
      <c r="E1" s="2"/>
      <c r="F1" s="2"/>
      <c r="G1" s="2"/>
      <c r="H1" s="2"/>
      <c r="I1" s="2"/>
    </row>
    <row r="2" spans="1:9" ht="17.25" customHeight="1">
      <c r="A2" s="1" t="s">
        <v>268</v>
      </c>
      <c r="I2" s="1" t="s">
        <v>14</v>
      </c>
    </row>
    <row r="3" spans="1:9" ht="44.25" customHeight="1">
      <c r="A3" s="12" t="s">
        <v>164</v>
      </c>
      <c r="B3" s="12" t="s">
        <v>249</v>
      </c>
      <c r="C3" s="12" t="s">
        <v>142</v>
      </c>
      <c r="D3" s="12" t="s">
        <v>143</v>
      </c>
      <c r="E3" s="13" t="s">
        <v>144</v>
      </c>
      <c r="F3" s="12" t="s">
        <v>165</v>
      </c>
      <c r="G3" s="12" t="s">
        <v>166</v>
      </c>
      <c r="H3" s="15"/>
      <c r="I3" s="12" t="s">
        <v>167</v>
      </c>
    </row>
    <row r="4" spans="1:9" ht="32.25" customHeight="1">
      <c r="A4" s="15"/>
      <c r="B4" s="15"/>
      <c r="C4" s="15"/>
      <c r="D4" s="15"/>
      <c r="E4" s="15"/>
      <c r="F4" s="15"/>
      <c r="G4" s="15" t="s">
        <v>168</v>
      </c>
      <c r="H4" s="15" t="s">
        <v>169</v>
      </c>
      <c r="I4" s="15"/>
    </row>
    <row r="5" spans="1:9" ht="15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</row>
    <row r="6" spans="1:9" ht="17.25" customHeight="1">
      <c r="A6" s="8"/>
      <c r="B6" s="8"/>
      <c r="C6" s="8"/>
      <c r="D6" s="8"/>
      <c r="E6" s="10"/>
      <c r="F6" s="10"/>
      <c r="G6" s="10"/>
      <c r="H6" s="10"/>
      <c r="I6" s="10"/>
    </row>
  </sheetData>
  <sheetProtection formatCells="0" formatColumns="0" formatRows="0" insertColumns="0" insertRows="0" insertHyperlinks="0" deleteColumns="0" deleteRows="0" sort="0" autoFilter="0" pivotTables="0"/>
  <mergeCells count="9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6"/>
  <sheetViews>
    <sheetView workbookViewId="0" topLeftCell="A1">
      <selection activeCell="G11" sqref="G11"/>
    </sheetView>
  </sheetViews>
  <sheetFormatPr defaultColWidth="9.140625" defaultRowHeight="12.75" customHeight="1"/>
  <cols>
    <col min="1" max="1" width="9.140625" style="1" customWidth="1"/>
    <col min="2" max="2" width="18.28125" style="1" customWidth="1"/>
    <col min="3" max="3" width="9.140625" style="1" customWidth="1"/>
    <col min="4" max="4" width="26.00390625" style="1" customWidth="1"/>
    <col min="5" max="6" width="10.7109375" style="1" customWidth="1"/>
    <col min="7" max="7" width="12.00390625" style="1" customWidth="1"/>
    <col min="8" max="8" width="12.8515625" style="1" customWidth="1"/>
    <col min="9" max="9" width="11.7109375" style="1" customWidth="1"/>
    <col min="10" max="11" width="9.140625" style="1" customWidth="1"/>
  </cols>
  <sheetData>
    <row r="1" spans="1:10" ht="24.75" customHeight="1">
      <c r="A1" s="2" t="s">
        <v>269</v>
      </c>
      <c r="B1" s="2"/>
      <c r="C1" s="2"/>
      <c r="D1" s="2"/>
      <c r="E1" s="2"/>
      <c r="F1" s="2"/>
      <c r="G1" s="2"/>
      <c r="H1" s="2"/>
      <c r="I1" s="2"/>
      <c r="J1" s="14"/>
    </row>
    <row r="2" spans="1:9" ht="15.75" customHeight="1">
      <c r="A2" s="1" t="s">
        <v>270</v>
      </c>
      <c r="I2" s="1" t="s">
        <v>14</v>
      </c>
    </row>
    <row r="3" spans="1:9" ht="24" customHeight="1">
      <c r="A3" s="12" t="s">
        <v>164</v>
      </c>
      <c r="B3" s="12" t="s">
        <v>249</v>
      </c>
      <c r="C3" s="12" t="s">
        <v>142</v>
      </c>
      <c r="D3" s="12" t="s">
        <v>143</v>
      </c>
      <c r="E3" s="12" t="s">
        <v>144</v>
      </c>
      <c r="F3" s="12" t="s">
        <v>165</v>
      </c>
      <c r="G3" s="12" t="s">
        <v>166</v>
      </c>
      <c r="H3" s="12"/>
      <c r="I3" s="12" t="s">
        <v>167</v>
      </c>
    </row>
    <row r="4" spans="1:9" ht="31.5" customHeight="1">
      <c r="A4" s="12"/>
      <c r="B4" s="12"/>
      <c r="C4" s="12"/>
      <c r="D4" s="12"/>
      <c r="E4" s="12"/>
      <c r="F4" s="12"/>
      <c r="G4" s="12" t="s">
        <v>168</v>
      </c>
      <c r="H4" s="12" t="s">
        <v>169</v>
      </c>
      <c r="I4" s="12"/>
    </row>
    <row r="5" spans="1:9" ht="15.75" customHeight="1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</row>
    <row r="6" spans="1:9" ht="16.5" customHeight="1">
      <c r="A6" s="13"/>
      <c r="B6" s="13"/>
      <c r="C6" s="13"/>
      <c r="D6" s="13"/>
      <c r="E6" s="10"/>
      <c r="F6" s="10"/>
      <c r="G6" s="10"/>
      <c r="H6" s="10"/>
      <c r="I6" s="10"/>
    </row>
  </sheetData>
  <sheetProtection formatCells="0" formatColumns="0" formatRows="0" insertColumns="0" insertRows="0" insertHyperlinks="0" deleteColumns="0" deleteRows="0" sort="0" autoFilter="0" pivotTables="0"/>
  <mergeCells count="9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rintOptions/>
  <pageMargins left="0.7513888888888889" right="0.7513888888888889" top="1" bottom="1" header="0.5" footer="0.5"/>
  <pageSetup horizontalDpi="300" verticalDpi="300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"/>
  <sheetViews>
    <sheetView workbookViewId="0" topLeftCell="A1">
      <selection activeCell="B5" sqref="B5"/>
    </sheetView>
  </sheetViews>
  <sheetFormatPr defaultColWidth="9.140625" defaultRowHeight="12.75" customHeight="1"/>
  <cols>
    <col min="1" max="1" width="9.140625" style="1" customWidth="1"/>
    <col min="2" max="2" width="43.421875" style="1" customWidth="1"/>
    <col min="3" max="3" width="15.8515625" style="1" customWidth="1"/>
    <col min="4" max="17" width="9.140625" style="1" customWidth="1"/>
  </cols>
  <sheetData>
    <row r="1" spans="1:16" ht="36" customHeight="1">
      <c r="A1" s="2" t="s">
        <v>271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13.5" customHeight="1">
      <c r="A2" s="4" t="s">
        <v>272</v>
      </c>
      <c r="P2" s="4" t="s">
        <v>13</v>
      </c>
    </row>
    <row r="3" spans="1:16" ht="20.25" customHeight="1">
      <c r="A3" s="5" t="s">
        <v>164</v>
      </c>
      <c r="B3" s="5" t="s">
        <v>273</v>
      </c>
      <c r="C3" s="5" t="s">
        <v>274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ht="52.5" customHeight="1">
      <c r="A4" s="6"/>
      <c r="B4" s="6"/>
      <c r="C4" s="6" t="s">
        <v>144</v>
      </c>
      <c r="D4" s="6" t="s">
        <v>31</v>
      </c>
      <c r="E4" s="6" t="s">
        <v>176</v>
      </c>
      <c r="F4" s="6" t="s">
        <v>178</v>
      </c>
      <c r="G4" s="6" t="s">
        <v>275</v>
      </c>
      <c r="H4" s="6" t="s">
        <v>276</v>
      </c>
      <c r="I4" s="6" t="s">
        <v>180</v>
      </c>
      <c r="J4" s="6" t="s">
        <v>277</v>
      </c>
      <c r="K4" s="6" t="s">
        <v>182</v>
      </c>
      <c r="L4" s="6" t="s">
        <v>184</v>
      </c>
      <c r="M4" s="6" t="s">
        <v>278</v>
      </c>
      <c r="N4" s="6" t="s">
        <v>49</v>
      </c>
      <c r="O4" s="6" t="s">
        <v>279</v>
      </c>
      <c r="P4" s="6" t="s">
        <v>280</v>
      </c>
    </row>
    <row r="5" spans="1:16" ht="18.75" customHeight="1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  <c r="J5" s="7">
        <v>10</v>
      </c>
      <c r="K5" s="7">
        <v>11</v>
      </c>
      <c r="L5" s="7">
        <v>12</v>
      </c>
      <c r="M5" s="7">
        <v>13</v>
      </c>
      <c r="N5" s="7">
        <v>14</v>
      </c>
      <c r="O5" s="7">
        <v>15</v>
      </c>
      <c r="P5" s="7">
        <v>16</v>
      </c>
    </row>
    <row r="6" spans="1:16" ht="22.5" customHeight="1">
      <c r="A6" s="8"/>
      <c r="B6" s="8" t="s">
        <v>23</v>
      </c>
      <c r="C6" s="11">
        <v>250.455103</v>
      </c>
      <c r="D6" s="11">
        <v>60.2208</v>
      </c>
      <c r="E6" s="11">
        <v>47.922433</v>
      </c>
      <c r="F6" s="11">
        <v>82.3769</v>
      </c>
      <c r="G6" s="11"/>
      <c r="H6" s="11"/>
      <c r="I6" s="11">
        <v>19.565952</v>
      </c>
      <c r="J6" s="11"/>
      <c r="K6" s="11">
        <v>11.37271</v>
      </c>
      <c r="L6" s="11">
        <v>6.11436</v>
      </c>
      <c r="M6" s="11"/>
      <c r="N6" s="11">
        <v>22.881948</v>
      </c>
      <c r="O6" s="11"/>
      <c r="P6" s="11"/>
    </row>
    <row r="7" spans="1:16" ht="22.5" customHeight="1">
      <c r="A7" s="8" t="s">
        <v>25</v>
      </c>
      <c r="B7" s="8" t="s">
        <v>26</v>
      </c>
      <c r="C7" s="11">
        <v>250.455103</v>
      </c>
      <c r="D7" s="11">
        <v>60.2208</v>
      </c>
      <c r="E7" s="11">
        <v>47.922433</v>
      </c>
      <c r="F7" s="11">
        <v>82.3769</v>
      </c>
      <c r="G7" s="11"/>
      <c r="H7" s="11"/>
      <c r="I7" s="11">
        <v>19.565952</v>
      </c>
      <c r="J7" s="11"/>
      <c r="K7" s="11">
        <v>11.37271</v>
      </c>
      <c r="L7" s="11">
        <v>6.11436</v>
      </c>
      <c r="M7" s="11"/>
      <c r="N7" s="11">
        <v>22.881948</v>
      </c>
      <c r="O7" s="11"/>
      <c r="P7" s="11"/>
    </row>
    <row r="8" spans="1:16" ht="22.5" customHeight="1">
      <c r="A8" s="8" t="s">
        <v>158</v>
      </c>
      <c r="B8" s="8" t="s">
        <v>159</v>
      </c>
      <c r="C8" s="11">
        <v>250.455103</v>
      </c>
      <c r="D8" s="11">
        <v>60.2208</v>
      </c>
      <c r="E8" s="11">
        <v>47.922433</v>
      </c>
      <c r="F8" s="11">
        <v>82.3769</v>
      </c>
      <c r="G8" s="11"/>
      <c r="H8" s="11"/>
      <c r="I8" s="11">
        <v>19.565952</v>
      </c>
      <c r="J8" s="11"/>
      <c r="K8" s="11">
        <v>11.37271</v>
      </c>
      <c r="L8" s="11">
        <v>6.11436</v>
      </c>
      <c r="M8" s="11"/>
      <c r="N8" s="11">
        <v>22.881948</v>
      </c>
      <c r="O8" s="11"/>
      <c r="P8" s="11"/>
    </row>
    <row r="9" spans="1:16" ht="22.5" customHeight="1">
      <c r="A9" s="8" t="s">
        <v>160</v>
      </c>
      <c r="B9" s="8" t="s">
        <v>161</v>
      </c>
      <c r="C9" s="11">
        <v>250.455103</v>
      </c>
      <c r="D9" s="11">
        <v>60.2208</v>
      </c>
      <c r="E9" s="11">
        <v>47.922433</v>
      </c>
      <c r="F9" s="11">
        <v>82.3769</v>
      </c>
      <c r="G9" s="11"/>
      <c r="H9" s="11"/>
      <c r="I9" s="11">
        <v>19.565952</v>
      </c>
      <c r="J9" s="11"/>
      <c r="K9" s="11">
        <v>11.37271</v>
      </c>
      <c r="L9" s="11">
        <v>6.11436</v>
      </c>
      <c r="M9" s="11"/>
      <c r="N9" s="11">
        <v>22.881948</v>
      </c>
      <c r="O9" s="11"/>
      <c r="P9" s="11"/>
    </row>
    <row r="10" spans="1:16" ht="22.5" customHeight="1">
      <c r="A10" s="8" t="s">
        <v>281</v>
      </c>
      <c r="B10" s="8" t="s">
        <v>282</v>
      </c>
      <c r="C10" s="11">
        <v>19.565952</v>
      </c>
      <c r="D10" s="11"/>
      <c r="E10" s="11"/>
      <c r="F10" s="11"/>
      <c r="G10" s="11"/>
      <c r="H10" s="11"/>
      <c r="I10" s="11">
        <v>19.565952</v>
      </c>
      <c r="J10" s="11"/>
      <c r="K10" s="11"/>
      <c r="L10" s="11"/>
      <c r="M10" s="11"/>
      <c r="N10" s="11"/>
      <c r="O10" s="11"/>
      <c r="P10" s="11"/>
    </row>
    <row r="11" spans="1:16" ht="22.5" customHeight="1">
      <c r="A11" s="8" t="s">
        <v>283</v>
      </c>
      <c r="B11" s="8" t="s">
        <v>284</v>
      </c>
      <c r="C11" s="11">
        <v>95.8404</v>
      </c>
      <c r="D11" s="11">
        <v>60.2208</v>
      </c>
      <c r="E11" s="11">
        <v>35.6196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</row>
    <row r="12" spans="1:16" ht="22.5" customHeight="1">
      <c r="A12" s="8" t="s">
        <v>285</v>
      </c>
      <c r="B12" s="8" t="s">
        <v>286</v>
      </c>
      <c r="C12" s="11">
        <v>112.166803</v>
      </c>
      <c r="D12" s="11"/>
      <c r="E12" s="11">
        <v>12.302833</v>
      </c>
      <c r="F12" s="11">
        <v>82.3769</v>
      </c>
      <c r="G12" s="11"/>
      <c r="H12" s="11"/>
      <c r="I12" s="11"/>
      <c r="J12" s="11"/>
      <c r="K12" s="11">
        <v>11.37271</v>
      </c>
      <c r="L12" s="11">
        <v>6.11436</v>
      </c>
      <c r="M12" s="11"/>
      <c r="N12" s="11"/>
      <c r="O12" s="11"/>
      <c r="P12" s="11"/>
    </row>
    <row r="13" spans="1:16" ht="22.5" customHeight="1">
      <c r="A13" s="8" t="s">
        <v>287</v>
      </c>
      <c r="B13" s="8" t="s">
        <v>288</v>
      </c>
      <c r="C13" s="11">
        <v>22.881948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>
        <v>22.881948</v>
      </c>
      <c r="O13" s="11"/>
      <c r="P13" s="11"/>
    </row>
  </sheetData>
  <sheetProtection formatCells="0" formatColumns="0" formatRows="0" insertColumns="0" insertRows="0" insertHyperlinks="0" deleteColumns="0" deleteRows="0" sort="0" autoFilter="0" pivotTables="0"/>
  <mergeCells count="4">
    <mergeCell ref="A1:P1"/>
    <mergeCell ref="C3:P3"/>
    <mergeCell ref="A3:A4"/>
    <mergeCell ref="B3:B4"/>
  </mergeCells>
  <printOptions/>
  <pageMargins left="0.7513888888888889" right="0.7513888888888889" top="1" bottom="1" header="0.5" footer="0.5"/>
  <pageSetup fitToHeight="1" fitToWidth="1" horizontalDpi="300" verticalDpi="300" orientation="landscape" scale="6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"/>
  <sheetViews>
    <sheetView workbookViewId="0" topLeftCell="A1">
      <selection activeCell="A1" sqref="A1:N1"/>
    </sheetView>
  </sheetViews>
  <sheetFormatPr defaultColWidth="9.140625" defaultRowHeight="12.75" customHeight="1"/>
  <cols>
    <col min="1" max="1" width="17.421875" style="1" customWidth="1"/>
    <col min="2" max="2" width="29.57421875" style="1" customWidth="1"/>
    <col min="3" max="3" width="16.7109375" style="1" customWidth="1"/>
    <col min="4" max="15" width="9.140625" style="1" customWidth="1"/>
  </cols>
  <sheetData>
    <row r="1" spans="1:14" ht="39" customHeight="1">
      <c r="A1" s="2" t="s">
        <v>289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3.5" customHeight="1">
      <c r="A2" s="4" t="s">
        <v>290</v>
      </c>
      <c r="N2" s="4" t="s">
        <v>14</v>
      </c>
    </row>
    <row r="3" spans="1:14" ht="23.25" customHeight="1">
      <c r="A3" s="5" t="s">
        <v>164</v>
      </c>
      <c r="B3" s="5" t="s">
        <v>273</v>
      </c>
      <c r="C3" s="5" t="s">
        <v>291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39.75" customHeight="1">
      <c r="A4" s="6"/>
      <c r="B4" s="6"/>
      <c r="C4" s="6" t="s">
        <v>144</v>
      </c>
      <c r="D4" s="6" t="s">
        <v>292</v>
      </c>
      <c r="E4" s="6" t="s">
        <v>209</v>
      </c>
      <c r="F4" s="6" t="s">
        <v>293</v>
      </c>
      <c r="G4" s="6" t="s">
        <v>294</v>
      </c>
      <c r="H4" s="6" t="s">
        <v>211</v>
      </c>
      <c r="I4" s="6" t="s">
        <v>295</v>
      </c>
      <c r="J4" s="6" t="s">
        <v>296</v>
      </c>
      <c r="K4" s="6" t="s">
        <v>297</v>
      </c>
      <c r="L4" s="6" t="s">
        <v>298</v>
      </c>
      <c r="M4" s="6" t="s">
        <v>299</v>
      </c>
      <c r="N4" s="6" t="s">
        <v>300</v>
      </c>
    </row>
    <row r="5" spans="1:14" ht="18.75" customHeight="1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  <c r="J5" s="7">
        <v>10</v>
      </c>
      <c r="K5" s="7">
        <v>11</v>
      </c>
      <c r="L5" s="7">
        <v>12</v>
      </c>
      <c r="M5" s="7">
        <v>13</v>
      </c>
      <c r="N5" s="7">
        <v>14</v>
      </c>
    </row>
    <row r="6" spans="1:14" ht="18.75" customHeight="1">
      <c r="A6" s="8"/>
      <c r="B6" s="8" t="s">
        <v>23</v>
      </c>
      <c r="C6" s="10">
        <v>59.5652</v>
      </c>
      <c r="D6" s="10"/>
      <c r="E6" s="10">
        <v>57.6932</v>
      </c>
      <c r="F6" s="10"/>
      <c r="G6" s="10"/>
      <c r="H6" s="10">
        <v>1.872</v>
      </c>
      <c r="I6" s="10"/>
      <c r="J6" s="10"/>
      <c r="K6" s="10"/>
      <c r="L6" s="10"/>
      <c r="M6" s="10"/>
      <c r="N6" s="10"/>
    </row>
    <row r="7" spans="1:14" ht="18.75" customHeight="1">
      <c r="A7" s="8" t="s">
        <v>25</v>
      </c>
      <c r="B7" s="8" t="s">
        <v>26</v>
      </c>
      <c r="C7" s="10">
        <v>59.5652</v>
      </c>
      <c r="D7" s="10"/>
      <c r="E7" s="10">
        <v>57.6932</v>
      </c>
      <c r="F7" s="10"/>
      <c r="G7" s="10"/>
      <c r="H7" s="10">
        <v>1.872</v>
      </c>
      <c r="I7" s="10"/>
      <c r="J7" s="10"/>
      <c r="K7" s="10"/>
      <c r="L7" s="10"/>
      <c r="M7" s="10"/>
      <c r="N7" s="10"/>
    </row>
    <row r="8" spans="1:14" ht="18.75" customHeight="1">
      <c r="A8" s="8" t="s">
        <v>158</v>
      </c>
      <c r="B8" s="8" t="s">
        <v>159</v>
      </c>
      <c r="C8" s="10">
        <v>59.5652</v>
      </c>
      <c r="D8" s="10"/>
      <c r="E8" s="10">
        <v>57.6932</v>
      </c>
      <c r="F8" s="10"/>
      <c r="G8" s="10"/>
      <c r="H8" s="10">
        <v>1.872</v>
      </c>
      <c r="I8" s="10"/>
      <c r="J8" s="10"/>
      <c r="K8" s="10"/>
      <c r="L8" s="10"/>
      <c r="M8" s="10"/>
      <c r="N8" s="10"/>
    </row>
    <row r="9" spans="1:14" ht="18.75" customHeight="1">
      <c r="A9" s="8" t="s">
        <v>160</v>
      </c>
      <c r="B9" s="8" t="s">
        <v>161</v>
      </c>
      <c r="C9" s="10">
        <v>59.5652</v>
      </c>
      <c r="D9" s="10"/>
      <c r="E9" s="10">
        <v>57.6932</v>
      </c>
      <c r="F9" s="10"/>
      <c r="G9" s="10"/>
      <c r="H9" s="10">
        <v>1.872</v>
      </c>
      <c r="I9" s="10"/>
      <c r="J9" s="10"/>
      <c r="K9" s="10"/>
      <c r="L9" s="10"/>
      <c r="M9" s="10"/>
      <c r="N9" s="10"/>
    </row>
    <row r="10" spans="1:14" ht="18.75" customHeight="1">
      <c r="A10" s="8" t="s">
        <v>285</v>
      </c>
      <c r="B10" s="8" t="s">
        <v>286</v>
      </c>
      <c r="C10" s="10">
        <v>59.5652</v>
      </c>
      <c r="D10" s="10"/>
      <c r="E10" s="10">
        <v>57.6932</v>
      </c>
      <c r="F10" s="10"/>
      <c r="G10" s="10"/>
      <c r="H10" s="10">
        <v>1.872</v>
      </c>
      <c r="I10" s="10"/>
      <c r="J10" s="10"/>
      <c r="K10" s="10"/>
      <c r="L10" s="10"/>
      <c r="M10" s="10"/>
      <c r="N10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1:N1"/>
    <mergeCell ref="C3:N3"/>
    <mergeCell ref="A3:A4"/>
    <mergeCell ref="B3:B4"/>
  </mergeCells>
  <printOptions/>
  <pageMargins left="0.7513888888888889" right="0.7513888888888889" top="1" bottom="1" header="0.5" footer="0.5"/>
  <pageSetup fitToHeight="1" fitToWidth="1" horizontalDpi="300" verticalDpi="300" orientation="landscape" scale="7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1"/>
  <sheetViews>
    <sheetView workbookViewId="0" topLeftCell="A1">
      <selection activeCell="A1" sqref="A1:AD1"/>
    </sheetView>
  </sheetViews>
  <sheetFormatPr defaultColWidth="9.140625" defaultRowHeight="12.75" customHeight="1"/>
  <cols>
    <col min="1" max="1" width="15.7109375" style="1" customWidth="1"/>
    <col min="2" max="2" width="27.8515625" style="1" customWidth="1"/>
    <col min="3" max="3" width="13.57421875" style="1" customWidth="1"/>
    <col min="4" max="31" width="9.140625" style="1" customWidth="1"/>
  </cols>
  <sheetData>
    <row r="1" spans="1:30" ht="38.25" customHeight="1">
      <c r="A1" s="2" t="s">
        <v>301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ht="13.5" customHeight="1">
      <c r="A2" s="4" t="s">
        <v>302</v>
      </c>
      <c r="AD2" s="4" t="s">
        <v>13</v>
      </c>
    </row>
    <row r="3" spans="1:30" ht="39.75" customHeight="1">
      <c r="A3" s="5" t="s">
        <v>164</v>
      </c>
      <c r="B3" s="5" t="s">
        <v>273</v>
      </c>
      <c r="C3" s="5" t="s">
        <v>303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1:30" ht="26.25" customHeight="1">
      <c r="A4" s="6"/>
      <c r="B4" s="6"/>
      <c r="C4" s="6" t="s">
        <v>304</v>
      </c>
      <c r="D4" s="6" t="s">
        <v>187</v>
      </c>
      <c r="E4" s="6" t="s">
        <v>189</v>
      </c>
      <c r="F4" s="6" t="s">
        <v>305</v>
      </c>
      <c r="G4" s="6" t="s">
        <v>306</v>
      </c>
      <c r="H4" s="6" t="s">
        <v>307</v>
      </c>
      <c r="I4" s="6" t="s">
        <v>308</v>
      </c>
      <c r="J4" s="6" t="s">
        <v>191</v>
      </c>
      <c r="K4" s="6" t="s">
        <v>309</v>
      </c>
      <c r="L4" s="6" t="s">
        <v>310</v>
      </c>
      <c r="M4" s="6" t="s">
        <v>193</v>
      </c>
      <c r="N4" s="6" t="s">
        <v>311</v>
      </c>
      <c r="O4" s="6" t="s">
        <v>312</v>
      </c>
      <c r="P4" s="6" t="s">
        <v>313</v>
      </c>
      <c r="Q4" s="6" t="s">
        <v>195</v>
      </c>
      <c r="R4" s="6" t="s">
        <v>197</v>
      </c>
      <c r="S4" s="6" t="s">
        <v>199</v>
      </c>
      <c r="T4" s="6" t="s">
        <v>314</v>
      </c>
      <c r="U4" s="6" t="s">
        <v>315</v>
      </c>
      <c r="V4" s="6" t="s">
        <v>316</v>
      </c>
      <c r="W4" s="6" t="s">
        <v>201</v>
      </c>
      <c r="X4" s="6" t="s">
        <v>226</v>
      </c>
      <c r="Y4" s="6" t="s">
        <v>59</v>
      </c>
      <c r="Z4" s="6" t="s">
        <v>58</v>
      </c>
      <c r="AA4" s="6" t="s">
        <v>317</v>
      </c>
      <c r="AB4" s="6" t="s">
        <v>205</v>
      </c>
      <c r="AC4" s="6" t="s">
        <v>318</v>
      </c>
      <c r="AD4" s="6" t="s">
        <v>207</v>
      </c>
    </row>
    <row r="5" spans="1:30" ht="18.75" customHeight="1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  <c r="J5" s="7">
        <v>10</v>
      </c>
      <c r="K5" s="7">
        <v>11</v>
      </c>
      <c r="L5" s="7">
        <v>12</v>
      </c>
      <c r="M5" s="7">
        <v>13</v>
      </c>
      <c r="N5" s="7">
        <v>14</v>
      </c>
      <c r="O5" s="7">
        <v>15</v>
      </c>
      <c r="P5" s="7">
        <v>16</v>
      </c>
      <c r="Q5" s="7">
        <v>17</v>
      </c>
      <c r="R5" s="7">
        <v>18</v>
      </c>
      <c r="S5" s="7">
        <v>19</v>
      </c>
      <c r="T5" s="7">
        <v>20</v>
      </c>
      <c r="U5" s="7">
        <v>21</v>
      </c>
      <c r="V5" s="7">
        <v>22</v>
      </c>
      <c r="W5" s="7">
        <v>23</v>
      </c>
      <c r="X5" s="7">
        <v>24</v>
      </c>
      <c r="Y5" s="7">
        <v>25</v>
      </c>
      <c r="Z5" s="7">
        <v>26</v>
      </c>
      <c r="AA5" s="7">
        <v>27</v>
      </c>
      <c r="AB5" s="7">
        <v>28</v>
      </c>
      <c r="AC5" s="7">
        <v>29</v>
      </c>
      <c r="AD5" s="7">
        <v>30</v>
      </c>
    </row>
    <row r="6" spans="1:30" ht="18.75" customHeight="1">
      <c r="A6" s="8"/>
      <c r="B6" s="8"/>
      <c r="C6" s="11">
        <v>47.253099</v>
      </c>
      <c r="D6" s="11">
        <v>9.5</v>
      </c>
      <c r="E6" s="11">
        <v>3</v>
      </c>
      <c r="F6" s="11"/>
      <c r="G6" s="11"/>
      <c r="H6" s="11"/>
      <c r="I6" s="11"/>
      <c r="J6" s="11">
        <v>0.5</v>
      </c>
      <c r="K6" s="11"/>
      <c r="L6" s="11"/>
      <c r="M6" s="11">
        <v>1</v>
      </c>
      <c r="N6" s="11"/>
      <c r="O6" s="11"/>
      <c r="P6" s="11"/>
      <c r="Q6" s="11">
        <v>3</v>
      </c>
      <c r="R6" s="11">
        <v>2</v>
      </c>
      <c r="S6" s="11">
        <v>0.2</v>
      </c>
      <c r="T6" s="11"/>
      <c r="U6" s="11"/>
      <c r="V6" s="11"/>
      <c r="W6" s="11">
        <v>3</v>
      </c>
      <c r="X6" s="11"/>
      <c r="Y6" s="11">
        <v>3.813658</v>
      </c>
      <c r="Z6" s="11">
        <v>8.655441</v>
      </c>
      <c r="AA6" s="11"/>
      <c r="AB6" s="11">
        <v>10.044</v>
      </c>
      <c r="AC6" s="11"/>
      <c r="AD6" s="11">
        <v>2.54</v>
      </c>
    </row>
    <row r="7" spans="1:30" ht="18.75" customHeight="1">
      <c r="A7" s="8" t="s">
        <v>25</v>
      </c>
      <c r="B7" s="8" t="s">
        <v>26</v>
      </c>
      <c r="C7" s="11">
        <v>47.253099</v>
      </c>
      <c r="D7" s="11">
        <v>9.5</v>
      </c>
      <c r="E7" s="11">
        <v>3</v>
      </c>
      <c r="F7" s="11"/>
      <c r="G7" s="11"/>
      <c r="H7" s="11"/>
      <c r="I7" s="11"/>
      <c r="J7" s="11">
        <v>0.5</v>
      </c>
      <c r="K7" s="11"/>
      <c r="L7" s="11"/>
      <c r="M7" s="11">
        <v>1</v>
      </c>
      <c r="N7" s="11"/>
      <c r="O7" s="11"/>
      <c r="P7" s="11"/>
      <c r="Q7" s="11">
        <v>3</v>
      </c>
      <c r="R7" s="11">
        <v>2</v>
      </c>
      <c r="S7" s="11">
        <v>0.2</v>
      </c>
      <c r="T7" s="11"/>
      <c r="U7" s="11"/>
      <c r="V7" s="11"/>
      <c r="W7" s="11">
        <v>3</v>
      </c>
      <c r="X7" s="11"/>
      <c r="Y7" s="11">
        <v>3.813658</v>
      </c>
      <c r="Z7" s="11">
        <v>8.655441</v>
      </c>
      <c r="AA7" s="11"/>
      <c r="AB7" s="11">
        <v>10.044</v>
      </c>
      <c r="AC7" s="11"/>
      <c r="AD7" s="11">
        <v>2.54</v>
      </c>
    </row>
    <row r="8" spans="1:30" ht="18.75" customHeight="1">
      <c r="A8" s="8" t="s">
        <v>158</v>
      </c>
      <c r="B8" s="8" t="s">
        <v>159</v>
      </c>
      <c r="C8" s="11">
        <v>47.253099</v>
      </c>
      <c r="D8" s="11">
        <v>9.5</v>
      </c>
      <c r="E8" s="11">
        <v>3</v>
      </c>
      <c r="F8" s="11"/>
      <c r="G8" s="11"/>
      <c r="H8" s="11"/>
      <c r="I8" s="11"/>
      <c r="J8" s="11">
        <v>0.5</v>
      </c>
      <c r="K8" s="11"/>
      <c r="L8" s="11"/>
      <c r="M8" s="11">
        <v>1</v>
      </c>
      <c r="N8" s="11"/>
      <c r="O8" s="11"/>
      <c r="P8" s="11"/>
      <c r="Q8" s="11">
        <v>3</v>
      </c>
      <c r="R8" s="11">
        <v>2</v>
      </c>
      <c r="S8" s="11">
        <v>0.2</v>
      </c>
      <c r="T8" s="11"/>
      <c r="U8" s="11"/>
      <c r="V8" s="11"/>
      <c r="W8" s="11">
        <v>3</v>
      </c>
      <c r="X8" s="11"/>
      <c r="Y8" s="11">
        <v>3.813658</v>
      </c>
      <c r="Z8" s="11">
        <v>8.655441</v>
      </c>
      <c r="AA8" s="11"/>
      <c r="AB8" s="11">
        <v>10.044</v>
      </c>
      <c r="AC8" s="11"/>
      <c r="AD8" s="11">
        <v>2.54</v>
      </c>
    </row>
    <row r="9" spans="1:30" ht="18.75" customHeight="1">
      <c r="A9" s="8" t="s">
        <v>160</v>
      </c>
      <c r="B9" s="8" t="s">
        <v>161</v>
      </c>
      <c r="C9" s="11">
        <v>47.253099</v>
      </c>
      <c r="D9" s="11">
        <v>9.5</v>
      </c>
      <c r="E9" s="11">
        <v>3</v>
      </c>
      <c r="F9" s="11"/>
      <c r="G9" s="11"/>
      <c r="H9" s="11"/>
      <c r="I9" s="11"/>
      <c r="J9" s="11">
        <v>0.5</v>
      </c>
      <c r="K9" s="11"/>
      <c r="L9" s="11"/>
      <c r="M9" s="11">
        <v>1</v>
      </c>
      <c r="N9" s="11"/>
      <c r="O9" s="11"/>
      <c r="P9" s="11"/>
      <c r="Q9" s="11">
        <v>3</v>
      </c>
      <c r="R9" s="11">
        <v>2</v>
      </c>
      <c r="S9" s="11">
        <v>0.2</v>
      </c>
      <c r="T9" s="11"/>
      <c r="U9" s="11"/>
      <c r="V9" s="11"/>
      <c r="W9" s="11">
        <v>3</v>
      </c>
      <c r="X9" s="11"/>
      <c r="Y9" s="11">
        <v>3.813658</v>
      </c>
      <c r="Z9" s="11">
        <v>8.655441</v>
      </c>
      <c r="AA9" s="11"/>
      <c r="AB9" s="11">
        <v>10.044</v>
      </c>
      <c r="AC9" s="11"/>
      <c r="AD9" s="11">
        <v>2.54</v>
      </c>
    </row>
    <row r="10" spans="1:30" ht="18.75" customHeight="1">
      <c r="A10" s="8" t="s">
        <v>285</v>
      </c>
      <c r="B10" s="8" t="s">
        <v>286</v>
      </c>
      <c r="C10" s="11">
        <v>1.5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>
        <v>1.5</v>
      </c>
    </row>
    <row r="11" spans="1:30" ht="18.75" customHeight="1">
      <c r="A11" s="8" t="s">
        <v>319</v>
      </c>
      <c r="B11" s="8" t="s">
        <v>320</v>
      </c>
      <c r="C11" s="11">
        <v>45.753099</v>
      </c>
      <c r="D11" s="11">
        <v>9.5</v>
      </c>
      <c r="E11" s="11">
        <v>3</v>
      </c>
      <c r="F11" s="11"/>
      <c r="G11" s="11"/>
      <c r="H11" s="11"/>
      <c r="I11" s="11"/>
      <c r="J11" s="11">
        <v>0.5</v>
      </c>
      <c r="K11" s="11"/>
      <c r="L11" s="11"/>
      <c r="M11" s="11">
        <v>1</v>
      </c>
      <c r="N11" s="11"/>
      <c r="O11" s="11"/>
      <c r="P11" s="11"/>
      <c r="Q11" s="11">
        <v>3</v>
      </c>
      <c r="R11" s="11">
        <v>2</v>
      </c>
      <c r="S11" s="11">
        <v>0.2</v>
      </c>
      <c r="T11" s="11"/>
      <c r="U11" s="11"/>
      <c r="V11" s="11"/>
      <c r="W11" s="11">
        <v>3</v>
      </c>
      <c r="X11" s="11"/>
      <c r="Y11" s="11">
        <v>3.813658</v>
      </c>
      <c r="Z11" s="11">
        <v>8.655441</v>
      </c>
      <c r="AA11" s="11"/>
      <c r="AB11" s="11">
        <v>10.044</v>
      </c>
      <c r="AC11" s="11"/>
      <c r="AD11" s="11">
        <v>1.04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1:AD1"/>
    <mergeCell ref="C3:AD3"/>
    <mergeCell ref="A3:A4"/>
    <mergeCell ref="B3:B4"/>
  </mergeCells>
  <printOptions/>
  <pageMargins left="0.7513888888888889" right="0.7513888888888889" top="1" bottom="1" header="0.5" footer="0.5"/>
  <pageSetup fitToHeight="1" fitToWidth="1" horizontalDpi="300" verticalDpi="300" orientation="landscape" scale="3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workbookViewId="0" topLeftCell="C1">
      <selection activeCell="D6" sqref="D6"/>
    </sheetView>
  </sheetViews>
  <sheetFormatPr defaultColWidth="9.140625" defaultRowHeight="12.75" customHeight="1"/>
  <cols>
    <col min="1" max="1" width="9.140625" style="1" customWidth="1"/>
    <col min="2" max="2" width="35.7109375" style="1" customWidth="1"/>
    <col min="3" max="3" width="12.421875" style="1" customWidth="1"/>
    <col min="4" max="4" width="30.421875" style="1" customWidth="1"/>
    <col min="5" max="5" width="22.8515625" style="1" customWidth="1"/>
    <col min="6" max="6" width="13.8515625" style="1" customWidth="1"/>
    <col min="7" max="7" width="14.57421875" style="1" customWidth="1"/>
    <col min="8" max="10" width="9.140625" style="1" customWidth="1"/>
    <col min="11" max="11" width="6.8515625" style="1" customWidth="1"/>
    <col min="12" max="12" width="7.421875" style="1" customWidth="1"/>
    <col min="13" max="14" width="9.140625" style="1" customWidth="1"/>
    <col min="15" max="15" width="6.8515625" style="1" customWidth="1"/>
    <col min="16" max="16" width="9.140625" style="1" customWidth="1"/>
    <col min="17" max="17" width="7.28125" style="1" customWidth="1"/>
    <col min="18" max="18" width="6.28125" style="1" customWidth="1"/>
    <col min="19" max="19" width="9.140625" style="1" customWidth="1"/>
  </cols>
  <sheetData>
    <row r="1" spans="1:18" ht="36" customHeight="1">
      <c r="A1" s="2" t="s">
        <v>321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3.5" customHeight="1">
      <c r="A2" s="4" t="s">
        <v>322</v>
      </c>
      <c r="R2" s="4" t="s">
        <v>13</v>
      </c>
    </row>
    <row r="3" spans="1:18" ht="27" customHeight="1">
      <c r="A3" s="5" t="s">
        <v>164</v>
      </c>
      <c r="B3" s="5" t="s">
        <v>16</v>
      </c>
      <c r="C3" s="5" t="s">
        <v>142</v>
      </c>
      <c r="D3" s="5" t="s">
        <v>143</v>
      </c>
      <c r="E3" s="5" t="s">
        <v>323</v>
      </c>
      <c r="F3" s="5" t="s">
        <v>144</v>
      </c>
      <c r="G3" s="5" t="s">
        <v>145</v>
      </c>
      <c r="H3" s="5" t="s">
        <v>146</v>
      </c>
      <c r="I3" s="5" t="s">
        <v>147</v>
      </c>
      <c r="J3" s="5" t="s">
        <v>148</v>
      </c>
      <c r="K3" s="5" t="s">
        <v>149</v>
      </c>
      <c r="L3" s="5" t="s">
        <v>150</v>
      </c>
      <c r="M3" s="5" t="s">
        <v>151</v>
      </c>
      <c r="N3" s="5" t="s">
        <v>152</v>
      </c>
      <c r="O3" s="5" t="s">
        <v>153</v>
      </c>
      <c r="P3" s="5" t="s">
        <v>154</v>
      </c>
      <c r="Q3" s="6"/>
      <c r="R3" s="6"/>
    </row>
    <row r="4" spans="1:18" ht="4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 t="s">
        <v>155</v>
      </c>
      <c r="Q4" s="6" t="s">
        <v>156</v>
      </c>
      <c r="R4" s="6" t="s">
        <v>157</v>
      </c>
    </row>
    <row r="5" spans="1:18" ht="18.75" customHeight="1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  <c r="J5" s="7">
        <v>10</v>
      </c>
      <c r="K5" s="7">
        <v>11</v>
      </c>
      <c r="L5" s="7">
        <v>12</v>
      </c>
      <c r="M5" s="7">
        <v>13</v>
      </c>
      <c r="N5" s="7">
        <v>14</v>
      </c>
      <c r="O5" s="7">
        <v>15</v>
      </c>
      <c r="P5" s="7">
        <v>16</v>
      </c>
      <c r="Q5" s="7">
        <v>17</v>
      </c>
      <c r="R5" s="7">
        <v>18</v>
      </c>
    </row>
    <row r="6" spans="1:18" ht="18.75" customHeight="1">
      <c r="A6" s="8"/>
      <c r="B6" s="8"/>
      <c r="C6" s="8"/>
      <c r="D6" s="8" t="s">
        <v>23</v>
      </c>
      <c r="E6" s="8"/>
      <c r="F6" s="10">
        <v>357.273402</v>
      </c>
      <c r="G6" s="10">
        <v>357.273402</v>
      </c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18.75" customHeight="1">
      <c r="A7" s="8"/>
      <c r="B7" s="8"/>
      <c r="C7" s="8" t="s">
        <v>25</v>
      </c>
      <c r="D7" s="8" t="s">
        <v>26</v>
      </c>
      <c r="E7" s="8"/>
      <c r="F7" s="10">
        <v>357.273402</v>
      </c>
      <c r="G7" s="10">
        <v>357.273402</v>
      </c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</row>
    <row r="8" spans="1:18" ht="18.75" customHeight="1">
      <c r="A8" s="8"/>
      <c r="B8" s="8"/>
      <c r="C8" s="8" t="s">
        <v>158</v>
      </c>
      <c r="D8" s="8" t="s">
        <v>159</v>
      </c>
      <c r="E8" s="8"/>
      <c r="F8" s="10">
        <v>357.273402</v>
      </c>
      <c r="G8" s="10">
        <v>357.273402</v>
      </c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</row>
    <row r="9" spans="1:18" ht="18.75" customHeight="1">
      <c r="A9" s="8" t="s">
        <v>43</v>
      </c>
      <c r="B9" s="8" t="s">
        <v>44</v>
      </c>
      <c r="C9" s="8" t="s">
        <v>160</v>
      </c>
      <c r="D9" s="8" t="s">
        <v>161</v>
      </c>
      <c r="E9" s="8" t="s">
        <v>45</v>
      </c>
      <c r="F9" s="10">
        <v>19.565952</v>
      </c>
      <c r="G9" s="10">
        <v>19.565952</v>
      </c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</row>
    <row r="10" spans="1:18" ht="18.75" customHeight="1">
      <c r="A10" s="8" t="s">
        <v>29</v>
      </c>
      <c r="B10" s="8" t="s">
        <v>30</v>
      </c>
      <c r="C10" s="8" t="s">
        <v>160</v>
      </c>
      <c r="D10" s="8" t="s">
        <v>161</v>
      </c>
      <c r="E10" s="8" t="s">
        <v>35</v>
      </c>
      <c r="F10" s="10">
        <v>2.952</v>
      </c>
      <c r="G10" s="10">
        <v>2.952</v>
      </c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</row>
    <row r="11" spans="1:18" ht="18.75" customHeight="1">
      <c r="A11" s="8" t="s">
        <v>29</v>
      </c>
      <c r="B11" s="8" t="s">
        <v>30</v>
      </c>
      <c r="C11" s="8" t="s">
        <v>160</v>
      </c>
      <c r="D11" s="8" t="s">
        <v>161</v>
      </c>
      <c r="E11" s="8" t="s">
        <v>31</v>
      </c>
      <c r="F11" s="10">
        <v>60.2208</v>
      </c>
      <c r="G11" s="10">
        <v>60.2208</v>
      </c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</row>
    <row r="12" spans="1:18" ht="18.75" customHeight="1">
      <c r="A12" s="8" t="s">
        <v>29</v>
      </c>
      <c r="B12" s="8" t="s">
        <v>30</v>
      </c>
      <c r="C12" s="8" t="s">
        <v>160</v>
      </c>
      <c r="D12" s="8" t="s">
        <v>161</v>
      </c>
      <c r="E12" s="8" t="s">
        <v>34</v>
      </c>
      <c r="F12" s="10">
        <v>0.45</v>
      </c>
      <c r="G12" s="10">
        <v>0.45</v>
      </c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</row>
    <row r="13" spans="1:18" ht="18.75" customHeight="1">
      <c r="A13" s="8" t="s">
        <v>29</v>
      </c>
      <c r="B13" s="8" t="s">
        <v>30</v>
      </c>
      <c r="C13" s="8" t="s">
        <v>160</v>
      </c>
      <c r="D13" s="8" t="s">
        <v>161</v>
      </c>
      <c r="E13" s="8" t="s">
        <v>33</v>
      </c>
      <c r="F13" s="10">
        <v>0.168</v>
      </c>
      <c r="G13" s="10">
        <v>0.168</v>
      </c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</row>
    <row r="14" spans="1:18" ht="18.75" customHeight="1">
      <c r="A14" s="8" t="s">
        <v>29</v>
      </c>
      <c r="B14" s="8" t="s">
        <v>30</v>
      </c>
      <c r="C14" s="8" t="s">
        <v>160</v>
      </c>
      <c r="D14" s="8" t="s">
        <v>161</v>
      </c>
      <c r="E14" s="8" t="s">
        <v>32</v>
      </c>
      <c r="F14" s="10">
        <v>32.0496</v>
      </c>
      <c r="G14" s="10">
        <v>32.0496</v>
      </c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</row>
    <row r="15" spans="1:18" ht="18.75" customHeight="1">
      <c r="A15" s="8" t="s">
        <v>36</v>
      </c>
      <c r="B15" s="8" t="s">
        <v>37</v>
      </c>
      <c r="C15" s="8" t="s">
        <v>160</v>
      </c>
      <c r="D15" s="8" t="s">
        <v>161</v>
      </c>
      <c r="E15" s="8" t="s">
        <v>41</v>
      </c>
      <c r="F15" s="10">
        <v>5.0184</v>
      </c>
      <c r="G15" s="10">
        <v>5.0184</v>
      </c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</row>
    <row r="16" spans="1:18" ht="18.75" customHeight="1">
      <c r="A16" s="8" t="s">
        <v>36</v>
      </c>
      <c r="B16" s="8" t="s">
        <v>37</v>
      </c>
      <c r="C16" s="8" t="s">
        <v>160</v>
      </c>
      <c r="D16" s="8" t="s">
        <v>161</v>
      </c>
      <c r="E16" s="8" t="s">
        <v>46</v>
      </c>
      <c r="F16" s="10">
        <v>11.37271</v>
      </c>
      <c r="G16" s="10">
        <v>11.37271</v>
      </c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</row>
    <row r="17" spans="1:18" ht="18.75" customHeight="1">
      <c r="A17" s="8" t="s">
        <v>36</v>
      </c>
      <c r="B17" s="8" t="s">
        <v>37</v>
      </c>
      <c r="C17" s="8" t="s">
        <v>160</v>
      </c>
      <c r="D17" s="8" t="s">
        <v>161</v>
      </c>
      <c r="E17" s="8" t="s">
        <v>38</v>
      </c>
      <c r="F17" s="10">
        <v>3.696</v>
      </c>
      <c r="G17" s="10">
        <v>3.696</v>
      </c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</row>
    <row r="18" spans="1:18" ht="18.75" customHeight="1">
      <c r="A18" s="8" t="s">
        <v>36</v>
      </c>
      <c r="B18" s="8" t="s">
        <v>37</v>
      </c>
      <c r="C18" s="8" t="s">
        <v>160</v>
      </c>
      <c r="D18" s="8" t="s">
        <v>161</v>
      </c>
      <c r="E18" s="8" t="s">
        <v>39</v>
      </c>
      <c r="F18" s="10">
        <v>4.646833</v>
      </c>
      <c r="G18" s="10">
        <v>4.646833</v>
      </c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</row>
    <row r="19" spans="1:18" ht="18.75" customHeight="1">
      <c r="A19" s="8" t="s">
        <v>36</v>
      </c>
      <c r="B19" s="8" t="s">
        <v>37</v>
      </c>
      <c r="C19" s="8" t="s">
        <v>160</v>
      </c>
      <c r="D19" s="8" t="s">
        <v>161</v>
      </c>
      <c r="E19" s="8" t="s">
        <v>60</v>
      </c>
      <c r="F19" s="10">
        <v>1.5</v>
      </c>
      <c r="G19" s="10">
        <v>1.5</v>
      </c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</row>
    <row r="20" spans="1:18" ht="18.75" customHeight="1">
      <c r="A20" s="8" t="s">
        <v>36</v>
      </c>
      <c r="B20" s="8" t="s">
        <v>37</v>
      </c>
      <c r="C20" s="8" t="s">
        <v>160</v>
      </c>
      <c r="D20" s="8" t="s">
        <v>161</v>
      </c>
      <c r="E20" s="8" t="s">
        <v>50</v>
      </c>
      <c r="F20" s="10">
        <v>1.872</v>
      </c>
      <c r="G20" s="10">
        <v>1.872</v>
      </c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</row>
    <row r="21" spans="1:18" ht="18.75" customHeight="1">
      <c r="A21" s="8" t="s">
        <v>36</v>
      </c>
      <c r="B21" s="8" t="s">
        <v>37</v>
      </c>
      <c r="C21" s="8" t="s">
        <v>160</v>
      </c>
      <c r="D21" s="8" t="s">
        <v>161</v>
      </c>
      <c r="E21" s="8" t="s">
        <v>47</v>
      </c>
      <c r="F21" s="10">
        <v>6.11436</v>
      </c>
      <c r="G21" s="10">
        <v>6.11436</v>
      </c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</row>
    <row r="22" spans="1:18" ht="18.75" customHeight="1">
      <c r="A22" s="8" t="s">
        <v>36</v>
      </c>
      <c r="B22" s="8" t="s">
        <v>37</v>
      </c>
      <c r="C22" s="8" t="s">
        <v>160</v>
      </c>
      <c r="D22" s="8" t="s">
        <v>161</v>
      </c>
      <c r="E22" s="8" t="s">
        <v>51</v>
      </c>
      <c r="F22" s="10">
        <v>57.6932</v>
      </c>
      <c r="G22" s="10">
        <v>57.6932</v>
      </c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</row>
    <row r="23" spans="1:18" ht="18.75" customHeight="1">
      <c r="A23" s="8" t="s">
        <v>36</v>
      </c>
      <c r="B23" s="8" t="s">
        <v>37</v>
      </c>
      <c r="C23" s="8" t="s">
        <v>160</v>
      </c>
      <c r="D23" s="8" t="s">
        <v>161</v>
      </c>
      <c r="E23" s="8" t="s">
        <v>40</v>
      </c>
      <c r="F23" s="10">
        <v>3.96</v>
      </c>
      <c r="G23" s="10">
        <v>3.96</v>
      </c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</row>
    <row r="24" spans="1:18" ht="18.75" customHeight="1">
      <c r="A24" s="8" t="s">
        <v>36</v>
      </c>
      <c r="B24" s="8" t="s">
        <v>37</v>
      </c>
      <c r="C24" s="8" t="s">
        <v>160</v>
      </c>
      <c r="D24" s="8" t="s">
        <v>161</v>
      </c>
      <c r="E24" s="8" t="s">
        <v>42</v>
      </c>
      <c r="F24" s="10">
        <v>77.3585</v>
      </c>
      <c r="G24" s="10">
        <v>77.3585</v>
      </c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</row>
    <row r="25" spans="1:18" ht="18.75" customHeight="1">
      <c r="A25" s="8" t="s">
        <v>53</v>
      </c>
      <c r="B25" s="8" t="s">
        <v>54</v>
      </c>
      <c r="C25" s="8" t="s">
        <v>160</v>
      </c>
      <c r="D25" s="8" t="s">
        <v>161</v>
      </c>
      <c r="E25" s="8" t="s">
        <v>61</v>
      </c>
      <c r="F25" s="10">
        <v>3.888368</v>
      </c>
      <c r="G25" s="10">
        <v>3.888368</v>
      </c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</row>
    <row r="26" spans="1:18" ht="18.75" customHeight="1">
      <c r="A26" s="8" t="s">
        <v>53</v>
      </c>
      <c r="B26" s="8" t="s">
        <v>54</v>
      </c>
      <c r="C26" s="8" t="s">
        <v>160</v>
      </c>
      <c r="D26" s="8" t="s">
        <v>161</v>
      </c>
      <c r="E26" s="8" t="s">
        <v>58</v>
      </c>
      <c r="F26" s="10">
        <v>4.767073</v>
      </c>
      <c r="G26" s="10">
        <v>4.767073</v>
      </c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</row>
    <row r="27" spans="1:18" ht="18.75" customHeight="1">
      <c r="A27" s="8" t="s">
        <v>53</v>
      </c>
      <c r="B27" s="8" t="s">
        <v>54</v>
      </c>
      <c r="C27" s="8" t="s">
        <v>160</v>
      </c>
      <c r="D27" s="8" t="s">
        <v>161</v>
      </c>
      <c r="E27" s="8" t="s">
        <v>59</v>
      </c>
      <c r="F27" s="10">
        <v>3.813658</v>
      </c>
      <c r="G27" s="10">
        <v>3.813658</v>
      </c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</row>
    <row r="28" spans="1:18" ht="18.75" customHeight="1">
      <c r="A28" s="8" t="s">
        <v>53</v>
      </c>
      <c r="B28" s="8" t="s">
        <v>54</v>
      </c>
      <c r="C28" s="8" t="s">
        <v>160</v>
      </c>
      <c r="D28" s="8" t="s">
        <v>161</v>
      </c>
      <c r="E28" s="8" t="s">
        <v>57</v>
      </c>
      <c r="F28" s="10">
        <v>10.044</v>
      </c>
      <c r="G28" s="10">
        <v>10.044</v>
      </c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</row>
    <row r="29" spans="1:18" ht="18.75" customHeight="1">
      <c r="A29" s="8" t="s">
        <v>53</v>
      </c>
      <c r="B29" s="8" t="s">
        <v>54</v>
      </c>
      <c r="C29" s="8" t="s">
        <v>160</v>
      </c>
      <c r="D29" s="8" t="s">
        <v>161</v>
      </c>
      <c r="E29" s="8" t="s">
        <v>56</v>
      </c>
      <c r="F29" s="10">
        <v>1.04</v>
      </c>
      <c r="G29" s="10">
        <v>1.04</v>
      </c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</row>
    <row r="30" spans="1:18" ht="18.75" customHeight="1">
      <c r="A30" s="8" t="s">
        <v>53</v>
      </c>
      <c r="B30" s="8" t="s">
        <v>54</v>
      </c>
      <c r="C30" s="8" t="s">
        <v>160</v>
      </c>
      <c r="D30" s="8" t="s">
        <v>161</v>
      </c>
      <c r="E30" s="8" t="s">
        <v>55</v>
      </c>
      <c r="F30" s="10">
        <v>22.2</v>
      </c>
      <c r="G30" s="10">
        <v>22.2</v>
      </c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</row>
    <row r="31" spans="1:18" ht="18.75" customHeight="1">
      <c r="A31" s="8" t="s">
        <v>48</v>
      </c>
      <c r="B31" s="8" t="s">
        <v>49</v>
      </c>
      <c r="C31" s="8" t="s">
        <v>160</v>
      </c>
      <c r="D31" s="8" t="s">
        <v>161</v>
      </c>
      <c r="E31" s="8" t="s">
        <v>49</v>
      </c>
      <c r="F31" s="10">
        <v>22.881948</v>
      </c>
      <c r="G31" s="10">
        <v>22.881948</v>
      </c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</row>
  </sheetData>
  <sheetProtection formatCells="0" formatColumns="0" formatRows="0" insertColumns="0" insertRows="0" insertHyperlinks="0" deleteColumns="0" deleteRows="0" sort="0" autoFilter="0" pivotTables="0"/>
  <mergeCells count="17">
    <mergeCell ref="A1:R1"/>
    <mergeCell ref="P3:R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</mergeCells>
  <printOptions/>
  <pageMargins left="0.7513888888888889" right="0.7513888888888889" top="1" bottom="1" header="0.5" footer="0.5"/>
  <pageSetup fitToHeight="1" fitToWidth="1" horizontalDpi="300" verticalDpi="300" orientation="landscape" scale="52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"/>
  <sheetViews>
    <sheetView workbookViewId="0" topLeftCell="A1">
      <selection activeCell="A1" sqref="A1:S1"/>
    </sheetView>
  </sheetViews>
  <sheetFormatPr defaultColWidth="9.140625" defaultRowHeight="12.75" customHeight="1"/>
  <cols>
    <col min="1" max="1" width="9.140625" style="1" customWidth="1"/>
    <col min="2" max="2" width="32.28125" style="1" customWidth="1"/>
    <col min="3" max="3" width="11.57421875" style="1" customWidth="1"/>
    <col min="4" max="4" width="27.28125" style="1" customWidth="1"/>
    <col min="5" max="5" width="11.28125" style="1" customWidth="1"/>
    <col min="6" max="6" width="20.57421875" style="1" customWidth="1"/>
    <col min="7" max="7" width="11.8515625" style="1" customWidth="1"/>
    <col min="8" max="8" width="10.28125" style="1" customWidth="1"/>
    <col min="9" max="10" width="8.57421875" style="1" customWidth="1"/>
    <col min="11" max="11" width="7.8515625" style="1" customWidth="1"/>
    <col min="12" max="12" width="6.140625" style="1" customWidth="1"/>
    <col min="13" max="13" width="6.421875" style="1" customWidth="1"/>
    <col min="14" max="14" width="7.57421875" style="1" customWidth="1"/>
    <col min="15" max="15" width="9.140625" style="1" customWidth="1"/>
    <col min="16" max="16" width="5.8515625" style="1" customWidth="1"/>
    <col min="17" max="17" width="7.421875" style="1" customWidth="1"/>
    <col min="18" max="18" width="8.140625" style="1" customWidth="1"/>
    <col min="19" max="19" width="6.8515625" style="1" customWidth="1"/>
    <col min="20" max="20" width="9.140625" style="1" customWidth="1"/>
  </cols>
  <sheetData>
    <row r="1" spans="1:19" ht="33" customHeight="1">
      <c r="A1" s="2" t="s">
        <v>324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13.5" customHeight="1">
      <c r="A2" s="4" t="s">
        <v>325</v>
      </c>
      <c r="S2" s="4" t="s">
        <v>13</v>
      </c>
    </row>
    <row r="3" spans="1:19" ht="52.5" customHeight="1">
      <c r="A3" s="5" t="s">
        <v>164</v>
      </c>
      <c r="B3" s="5" t="s">
        <v>16</v>
      </c>
      <c r="C3" s="5" t="s">
        <v>142</v>
      </c>
      <c r="D3" s="5" t="s">
        <v>143</v>
      </c>
      <c r="E3" s="5" t="s">
        <v>326</v>
      </c>
      <c r="F3" s="5" t="s">
        <v>327</v>
      </c>
      <c r="G3" s="5" t="s">
        <v>144</v>
      </c>
      <c r="H3" s="5" t="s">
        <v>145</v>
      </c>
      <c r="I3" s="5" t="s">
        <v>146</v>
      </c>
      <c r="J3" s="5" t="s">
        <v>147</v>
      </c>
      <c r="K3" s="5" t="s">
        <v>148</v>
      </c>
      <c r="L3" s="5" t="s">
        <v>149</v>
      </c>
      <c r="M3" s="5" t="s">
        <v>150</v>
      </c>
      <c r="N3" s="5" t="s">
        <v>151</v>
      </c>
      <c r="O3" s="5" t="s">
        <v>152</v>
      </c>
      <c r="P3" s="5" t="s">
        <v>153</v>
      </c>
      <c r="Q3" s="5" t="s">
        <v>154</v>
      </c>
      <c r="R3" s="6"/>
      <c r="S3" s="6"/>
    </row>
    <row r="4" spans="1:19" ht="42.7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5"/>
      <c r="M4" s="5"/>
      <c r="N4" s="5"/>
      <c r="O4" s="5"/>
      <c r="P4" s="6"/>
      <c r="Q4" s="6" t="s">
        <v>155</v>
      </c>
      <c r="R4" s="6" t="s">
        <v>156</v>
      </c>
      <c r="S4" s="6" t="s">
        <v>157</v>
      </c>
    </row>
    <row r="5" spans="1:19" ht="18.75" customHeight="1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  <c r="J5" s="7">
        <v>10</v>
      </c>
      <c r="K5" s="7">
        <v>11</v>
      </c>
      <c r="L5" s="7">
        <v>12</v>
      </c>
      <c r="M5" s="7">
        <v>13</v>
      </c>
      <c r="N5" s="7">
        <v>14</v>
      </c>
      <c r="O5" s="7">
        <v>15</v>
      </c>
      <c r="P5" s="7">
        <v>16</v>
      </c>
      <c r="Q5" s="7">
        <v>17</v>
      </c>
      <c r="R5" s="7">
        <v>18</v>
      </c>
      <c r="S5" s="7">
        <v>19</v>
      </c>
    </row>
    <row r="6" spans="1:19" ht="18.75" customHeight="1">
      <c r="A6" s="8"/>
      <c r="B6" s="8"/>
      <c r="C6" s="8"/>
      <c r="D6" s="8" t="s">
        <v>23</v>
      </c>
      <c r="E6" s="8"/>
      <c r="F6" s="8"/>
      <c r="G6" s="9">
        <v>60</v>
      </c>
      <c r="H6" s="9">
        <v>60</v>
      </c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18.75" customHeight="1">
      <c r="A7" s="8"/>
      <c r="B7" s="8"/>
      <c r="C7" s="8" t="s">
        <v>25</v>
      </c>
      <c r="D7" s="8" t="s">
        <v>26</v>
      </c>
      <c r="E7" s="8"/>
      <c r="F7" s="8"/>
      <c r="G7" s="9">
        <v>60</v>
      </c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</row>
    <row r="8" spans="1:19" ht="18.75" customHeight="1">
      <c r="A8" s="8"/>
      <c r="B8" s="8"/>
      <c r="C8" s="8" t="s">
        <v>158</v>
      </c>
      <c r="D8" s="8" t="s">
        <v>159</v>
      </c>
      <c r="E8" s="8"/>
      <c r="F8" s="8"/>
      <c r="G8" s="9">
        <v>60</v>
      </c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</row>
    <row r="9" spans="1:19" ht="18.75" customHeight="1">
      <c r="A9" s="8" t="s">
        <v>36</v>
      </c>
      <c r="B9" s="8" t="s">
        <v>37</v>
      </c>
      <c r="C9" s="8" t="s">
        <v>160</v>
      </c>
      <c r="D9" s="8" t="s">
        <v>161</v>
      </c>
      <c r="E9" s="8" t="s">
        <v>328</v>
      </c>
      <c r="F9" s="8" t="s">
        <v>66</v>
      </c>
      <c r="G9" s="9">
        <v>15</v>
      </c>
      <c r="H9" s="9">
        <v>15</v>
      </c>
      <c r="I9" s="9"/>
      <c r="J9" s="9"/>
      <c r="K9" s="9"/>
      <c r="L9" s="9"/>
      <c r="M9" s="9"/>
      <c r="N9" s="9"/>
      <c r="O9" s="9"/>
      <c r="P9" s="9"/>
      <c r="Q9" s="9"/>
      <c r="R9" s="9"/>
      <c r="S9" s="9"/>
    </row>
    <row r="10" spans="1:19" ht="18.75" customHeight="1">
      <c r="A10" s="8" t="s">
        <v>63</v>
      </c>
      <c r="B10" s="8" t="s">
        <v>64</v>
      </c>
      <c r="C10" s="8" t="s">
        <v>160</v>
      </c>
      <c r="D10" s="8" t="s">
        <v>161</v>
      </c>
      <c r="E10" s="8" t="s">
        <v>328</v>
      </c>
      <c r="F10" s="8" t="s">
        <v>65</v>
      </c>
      <c r="G10" s="9">
        <v>45</v>
      </c>
      <c r="H10" s="9">
        <v>45</v>
      </c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</row>
    <row r="11" ht="13.5" customHeight="1"/>
  </sheetData>
  <sheetProtection formatCells="0" formatColumns="0" formatRows="0" insertColumns="0" insertRows="0" insertHyperlinks="0" deleteColumns="0" deleteRows="0" sort="0" autoFilter="0" pivotTables="0"/>
  <mergeCells count="18">
    <mergeCell ref="A1:S1"/>
    <mergeCell ref="Q3:S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</mergeCells>
  <printOptions/>
  <pageMargins left="0.7513888888888889" right="0.7513888888888889" top="1" bottom="1" header="0.5" footer="0.5"/>
  <pageSetup fitToHeight="1" fitToWidth="1" horizontalDpi="300" verticalDpi="300" orientation="landscape" scale="5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2"/>
  <sheetViews>
    <sheetView workbookViewId="0" topLeftCell="A1">
      <selection activeCell="B13" sqref="B13"/>
    </sheetView>
  </sheetViews>
  <sheetFormatPr defaultColWidth="9.140625" defaultRowHeight="12.75" customHeight="1"/>
  <cols>
    <col min="1" max="1" width="11.28125" style="1" customWidth="1"/>
    <col min="2" max="2" width="35.421875" style="1" customWidth="1"/>
    <col min="3" max="3" width="25.00390625" style="1" customWidth="1"/>
    <col min="4" max="4" width="11.421875" style="1" customWidth="1"/>
    <col min="5" max="5" width="10.00390625" style="1" customWidth="1"/>
    <col min="6" max="7" width="9.57421875" style="1" customWidth="1"/>
    <col min="8" max="8" width="8.28125" style="1" customWidth="1"/>
    <col min="9" max="29" width="9.140625" style="1" customWidth="1"/>
  </cols>
  <sheetData>
    <row r="1" spans="1:8" ht="33" customHeight="1">
      <c r="A1" s="31" t="s">
        <v>12</v>
      </c>
      <c r="B1" s="31"/>
      <c r="C1" s="31"/>
      <c r="D1" s="31"/>
      <c r="E1" s="31"/>
      <c r="F1" s="31"/>
      <c r="G1" s="31"/>
      <c r="H1" s="31"/>
    </row>
    <row r="2" spans="1:28" ht="24" customHeight="1">
      <c r="A2" s="14"/>
      <c r="B2" s="14"/>
      <c r="C2" s="14"/>
      <c r="D2" s="14"/>
      <c r="E2" s="14"/>
      <c r="F2" s="14"/>
      <c r="G2" s="14"/>
      <c r="H2" s="14" t="s">
        <v>13</v>
      </c>
      <c r="AB2" s="1" t="s">
        <v>14</v>
      </c>
    </row>
    <row r="3" spans="1:15" ht="21.75" customHeight="1">
      <c r="A3" s="13" t="s">
        <v>15</v>
      </c>
      <c r="B3" s="13" t="s">
        <v>16</v>
      </c>
      <c r="C3" s="12" t="s">
        <v>17</v>
      </c>
      <c r="D3" s="32" t="s">
        <v>18</v>
      </c>
      <c r="E3" s="13" t="s">
        <v>19</v>
      </c>
      <c r="F3" s="13"/>
      <c r="G3" s="13" t="s">
        <v>20</v>
      </c>
      <c r="H3" s="13"/>
      <c r="I3" s="35"/>
      <c r="J3" s="35"/>
      <c r="K3" s="35"/>
      <c r="L3" s="35"/>
      <c r="M3" s="35"/>
      <c r="N3" s="35"/>
      <c r="O3" s="35"/>
    </row>
    <row r="4" spans="1:8" ht="33" customHeight="1">
      <c r="A4" s="13"/>
      <c r="B4" s="13"/>
      <c r="C4" s="12"/>
      <c r="D4" s="13"/>
      <c r="E4" s="13" t="s">
        <v>21</v>
      </c>
      <c r="F4" s="33" t="s">
        <v>22</v>
      </c>
      <c r="G4" s="13" t="s">
        <v>21</v>
      </c>
      <c r="H4" s="33" t="s">
        <v>22</v>
      </c>
    </row>
    <row r="5" spans="1:8" ht="23.25" customHeight="1">
      <c r="A5" s="8"/>
      <c r="B5" s="8"/>
      <c r="C5" s="8" t="s">
        <v>23</v>
      </c>
      <c r="D5" s="34">
        <v>417.273402</v>
      </c>
      <c r="E5" s="34">
        <v>417.273402</v>
      </c>
      <c r="F5" s="34"/>
      <c r="G5" s="34">
        <v>417.273402</v>
      </c>
      <c r="H5" s="34"/>
    </row>
    <row r="6" spans="1:8" ht="23.25" customHeight="1">
      <c r="A6" s="8"/>
      <c r="B6" s="8"/>
      <c r="C6" s="8" t="s">
        <v>24</v>
      </c>
      <c r="D6" s="34">
        <v>310.020303</v>
      </c>
      <c r="E6" s="34">
        <v>310.020303</v>
      </c>
      <c r="F6" s="34"/>
      <c r="G6" s="34">
        <v>310.020303</v>
      </c>
      <c r="H6" s="34"/>
    </row>
    <row r="7" spans="1:8" ht="23.25" customHeight="1">
      <c r="A7" s="8" t="s">
        <v>25</v>
      </c>
      <c r="B7" s="8"/>
      <c r="C7" s="8" t="s">
        <v>26</v>
      </c>
      <c r="D7" s="34">
        <v>310.020303</v>
      </c>
      <c r="E7" s="34">
        <v>310.020303</v>
      </c>
      <c r="F7" s="34"/>
      <c r="G7" s="34">
        <v>310.020303</v>
      </c>
      <c r="H7" s="34"/>
    </row>
    <row r="8" spans="1:8" ht="23.25" customHeight="1">
      <c r="A8" s="8" t="s">
        <v>1</v>
      </c>
      <c r="B8" s="8"/>
      <c r="C8" s="8" t="s">
        <v>3</v>
      </c>
      <c r="D8" s="34">
        <v>310.020303</v>
      </c>
      <c r="E8" s="34">
        <v>310.020303</v>
      </c>
      <c r="F8" s="34"/>
      <c r="G8" s="34">
        <v>310.020303</v>
      </c>
      <c r="H8" s="34"/>
    </row>
    <row r="9" spans="1:8" ht="23.25" customHeight="1">
      <c r="A9" s="8" t="s">
        <v>27</v>
      </c>
      <c r="B9" s="8"/>
      <c r="C9" s="8" t="s">
        <v>28</v>
      </c>
      <c r="D9" s="34">
        <v>310.020303</v>
      </c>
      <c r="E9" s="34">
        <v>310.020303</v>
      </c>
      <c r="F9" s="34"/>
      <c r="G9" s="34">
        <v>310.020303</v>
      </c>
      <c r="H9" s="34"/>
    </row>
    <row r="10" spans="1:8" ht="23.25" customHeight="1">
      <c r="A10" s="8" t="s">
        <v>29</v>
      </c>
      <c r="B10" s="8" t="s">
        <v>30</v>
      </c>
      <c r="C10" s="8" t="s">
        <v>31</v>
      </c>
      <c r="D10" s="34">
        <v>60.2208</v>
      </c>
      <c r="E10" s="34">
        <v>60.2208</v>
      </c>
      <c r="F10" s="34"/>
      <c r="G10" s="34">
        <v>60.2208</v>
      </c>
      <c r="H10" s="34"/>
    </row>
    <row r="11" spans="1:8" ht="23.25" customHeight="1">
      <c r="A11" s="8" t="s">
        <v>29</v>
      </c>
      <c r="B11" s="8" t="s">
        <v>30</v>
      </c>
      <c r="C11" s="8" t="s">
        <v>32</v>
      </c>
      <c r="D11" s="34">
        <v>32.0496</v>
      </c>
      <c r="E11" s="34">
        <v>32.0496</v>
      </c>
      <c r="F11" s="34"/>
      <c r="G11" s="34">
        <v>32.0496</v>
      </c>
      <c r="H11" s="34"/>
    </row>
    <row r="12" spans="1:8" ht="23.25" customHeight="1">
      <c r="A12" s="8" t="s">
        <v>29</v>
      </c>
      <c r="B12" s="8" t="s">
        <v>30</v>
      </c>
      <c r="C12" s="8" t="s">
        <v>33</v>
      </c>
      <c r="D12" s="34">
        <v>0.168</v>
      </c>
      <c r="E12" s="34">
        <v>0.168</v>
      </c>
      <c r="F12" s="34"/>
      <c r="G12" s="34">
        <v>0.168</v>
      </c>
      <c r="H12" s="34"/>
    </row>
    <row r="13" spans="1:8" ht="23.25" customHeight="1">
      <c r="A13" s="8" t="s">
        <v>29</v>
      </c>
      <c r="B13" s="8" t="s">
        <v>30</v>
      </c>
      <c r="C13" s="8" t="s">
        <v>34</v>
      </c>
      <c r="D13" s="34">
        <v>0.45</v>
      </c>
      <c r="E13" s="34">
        <v>0.45</v>
      </c>
      <c r="F13" s="34"/>
      <c r="G13" s="34">
        <v>0.45</v>
      </c>
      <c r="H13" s="34"/>
    </row>
    <row r="14" spans="1:8" ht="23.25" customHeight="1">
      <c r="A14" s="8" t="s">
        <v>29</v>
      </c>
      <c r="B14" s="8" t="s">
        <v>30</v>
      </c>
      <c r="C14" s="8" t="s">
        <v>35</v>
      </c>
      <c r="D14" s="34">
        <v>2.952</v>
      </c>
      <c r="E14" s="34">
        <v>2.952</v>
      </c>
      <c r="F14" s="34"/>
      <c r="G14" s="34">
        <v>2.952</v>
      </c>
      <c r="H14" s="34"/>
    </row>
    <row r="15" spans="1:8" ht="23.25" customHeight="1">
      <c r="A15" s="8" t="s">
        <v>36</v>
      </c>
      <c r="B15" s="8" t="s">
        <v>37</v>
      </c>
      <c r="C15" s="8" t="s">
        <v>38</v>
      </c>
      <c r="D15" s="34">
        <v>3.696</v>
      </c>
      <c r="E15" s="34">
        <v>3.696</v>
      </c>
      <c r="F15" s="34"/>
      <c r="G15" s="34">
        <v>3.696</v>
      </c>
      <c r="H15" s="34"/>
    </row>
    <row r="16" spans="1:8" ht="23.25" customHeight="1">
      <c r="A16" s="8" t="s">
        <v>36</v>
      </c>
      <c r="B16" s="8" t="s">
        <v>37</v>
      </c>
      <c r="C16" s="8" t="s">
        <v>39</v>
      </c>
      <c r="D16" s="34">
        <v>4.646833</v>
      </c>
      <c r="E16" s="34">
        <v>4.646833</v>
      </c>
      <c r="F16" s="34"/>
      <c r="G16" s="34">
        <v>4.646833</v>
      </c>
      <c r="H16" s="34"/>
    </row>
    <row r="17" spans="1:8" ht="23.25" customHeight="1">
      <c r="A17" s="8" t="s">
        <v>36</v>
      </c>
      <c r="B17" s="8" t="s">
        <v>37</v>
      </c>
      <c r="C17" s="8" t="s">
        <v>40</v>
      </c>
      <c r="D17" s="34">
        <v>3.96</v>
      </c>
      <c r="E17" s="34">
        <v>3.96</v>
      </c>
      <c r="F17" s="34"/>
      <c r="G17" s="34">
        <v>3.96</v>
      </c>
      <c r="H17" s="34"/>
    </row>
    <row r="18" spans="1:8" ht="23.25" customHeight="1">
      <c r="A18" s="8" t="s">
        <v>36</v>
      </c>
      <c r="B18" s="8" t="s">
        <v>37</v>
      </c>
      <c r="C18" s="8" t="s">
        <v>41</v>
      </c>
      <c r="D18" s="34">
        <v>5.0184</v>
      </c>
      <c r="E18" s="34">
        <v>5.0184</v>
      </c>
      <c r="F18" s="34"/>
      <c r="G18" s="34">
        <v>5.0184</v>
      </c>
      <c r="H18" s="34"/>
    </row>
    <row r="19" spans="1:8" ht="23.25" customHeight="1">
      <c r="A19" s="8" t="s">
        <v>36</v>
      </c>
      <c r="B19" s="8" t="s">
        <v>37</v>
      </c>
      <c r="C19" s="8" t="s">
        <v>42</v>
      </c>
      <c r="D19" s="34">
        <v>77.3585</v>
      </c>
      <c r="E19" s="34">
        <v>77.3585</v>
      </c>
      <c r="F19" s="34"/>
      <c r="G19" s="34">
        <v>77.3585</v>
      </c>
      <c r="H19" s="34"/>
    </row>
    <row r="20" spans="1:8" ht="23.25" customHeight="1">
      <c r="A20" s="8" t="s">
        <v>43</v>
      </c>
      <c r="B20" s="8" t="s">
        <v>44</v>
      </c>
      <c r="C20" s="8" t="s">
        <v>45</v>
      </c>
      <c r="D20" s="34">
        <v>19.565952</v>
      </c>
      <c r="E20" s="34">
        <v>19.565952</v>
      </c>
      <c r="F20" s="34"/>
      <c r="G20" s="34">
        <v>19.565952</v>
      </c>
      <c r="H20" s="34"/>
    </row>
    <row r="21" spans="1:8" ht="23.25" customHeight="1">
      <c r="A21" s="8" t="s">
        <v>36</v>
      </c>
      <c r="B21" s="8" t="s">
        <v>37</v>
      </c>
      <c r="C21" s="8" t="s">
        <v>46</v>
      </c>
      <c r="D21" s="34">
        <v>11.37271</v>
      </c>
      <c r="E21" s="34">
        <v>11.37271</v>
      </c>
      <c r="F21" s="34"/>
      <c r="G21" s="34">
        <v>11.37271</v>
      </c>
      <c r="H21" s="34"/>
    </row>
    <row r="22" spans="1:8" ht="23.25" customHeight="1">
      <c r="A22" s="8" t="s">
        <v>36</v>
      </c>
      <c r="B22" s="8" t="s">
        <v>37</v>
      </c>
      <c r="C22" s="8" t="s">
        <v>47</v>
      </c>
      <c r="D22" s="34">
        <v>6.11436</v>
      </c>
      <c r="E22" s="34">
        <v>6.11436</v>
      </c>
      <c r="F22" s="34"/>
      <c r="G22" s="34">
        <v>6.11436</v>
      </c>
      <c r="H22" s="34"/>
    </row>
    <row r="23" spans="1:8" ht="23.25" customHeight="1">
      <c r="A23" s="8" t="s">
        <v>48</v>
      </c>
      <c r="B23" s="8" t="s">
        <v>49</v>
      </c>
      <c r="C23" s="8" t="s">
        <v>49</v>
      </c>
      <c r="D23" s="34">
        <v>22.881948</v>
      </c>
      <c r="E23" s="34">
        <v>22.881948</v>
      </c>
      <c r="F23" s="34"/>
      <c r="G23" s="34">
        <v>22.881948</v>
      </c>
      <c r="H23" s="34"/>
    </row>
    <row r="24" spans="1:8" ht="23.25" customHeight="1">
      <c r="A24" s="8" t="s">
        <v>36</v>
      </c>
      <c r="B24" s="8" t="s">
        <v>37</v>
      </c>
      <c r="C24" s="8" t="s">
        <v>50</v>
      </c>
      <c r="D24" s="34">
        <v>1.872</v>
      </c>
      <c r="E24" s="34">
        <v>1.872</v>
      </c>
      <c r="F24" s="34"/>
      <c r="G24" s="34">
        <v>1.872</v>
      </c>
      <c r="H24" s="34"/>
    </row>
    <row r="25" spans="1:8" ht="23.25" customHeight="1">
      <c r="A25" s="8" t="s">
        <v>36</v>
      </c>
      <c r="B25" s="8" t="s">
        <v>37</v>
      </c>
      <c r="C25" s="8" t="s">
        <v>51</v>
      </c>
      <c r="D25" s="34">
        <v>57.6932</v>
      </c>
      <c r="E25" s="34">
        <v>57.6932</v>
      </c>
      <c r="F25" s="34"/>
      <c r="G25" s="34">
        <v>57.6932</v>
      </c>
      <c r="H25" s="34"/>
    </row>
    <row r="26" spans="1:8" ht="23.25" customHeight="1">
      <c r="A26" s="8"/>
      <c r="B26" s="8"/>
      <c r="C26" s="8" t="s">
        <v>52</v>
      </c>
      <c r="D26" s="34">
        <v>47.253099</v>
      </c>
      <c r="E26" s="34">
        <v>47.253099</v>
      </c>
      <c r="F26" s="34"/>
      <c r="G26" s="34">
        <v>47.253099</v>
      </c>
      <c r="H26" s="34"/>
    </row>
    <row r="27" spans="1:8" ht="23.25" customHeight="1">
      <c r="A27" s="8" t="s">
        <v>25</v>
      </c>
      <c r="B27" s="8"/>
      <c r="C27" s="8" t="s">
        <v>26</v>
      </c>
      <c r="D27" s="34">
        <v>47.253099</v>
      </c>
      <c r="E27" s="34">
        <v>47.253099</v>
      </c>
      <c r="F27" s="34"/>
      <c r="G27" s="34">
        <v>47.253099</v>
      </c>
      <c r="H27" s="34"/>
    </row>
    <row r="28" spans="1:8" ht="23.25" customHeight="1">
      <c r="A28" s="8" t="s">
        <v>1</v>
      </c>
      <c r="B28" s="8"/>
      <c r="C28" s="8" t="s">
        <v>3</v>
      </c>
      <c r="D28" s="34">
        <v>47.253099</v>
      </c>
      <c r="E28" s="34">
        <v>47.253099</v>
      </c>
      <c r="F28" s="34"/>
      <c r="G28" s="34">
        <v>47.253099</v>
      </c>
      <c r="H28" s="34"/>
    </row>
    <row r="29" spans="1:8" ht="23.25" customHeight="1">
      <c r="A29" s="8" t="s">
        <v>27</v>
      </c>
      <c r="B29" s="8"/>
      <c r="C29" s="8" t="s">
        <v>28</v>
      </c>
      <c r="D29" s="34">
        <v>47.253099</v>
      </c>
      <c r="E29" s="34">
        <v>47.253099</v>
      </c>
      <c r="F29" s="34"/>
      <c r="G29" s="34">
        <v>47.253099</v>
      </c>
      <c r="H29" s="34"/>
    </row>
    <row r="30" spans="1:8" ht="23.25" customHeight="1">
      <c r="A30" s="8" t="s">
        <v>53</v>
      </c>
      <c r="B30" s="8" t="s">
        <v>54</v>
      </c>
      <c r="C30" s="8" t="s">
        <v>55</v>
      </c>
      <c r="D30" s="34">
        <v>22.2</v>
      </c>
      <c r="E30" s="34">
        <v>22.2</v>
      </c>
      <c r="F30" s="34"/>
      <c r="G30" s="34">
        <v>22.2</v>
      </c>
      <c r="H30" s="34"/>
    </row>
    <row r="31" spans="1:8" ht="23.25" customHeight="1">
      <c r="A31" s="8" t="s">
        <v>53</v>
      </c>
      <c r="B31" s="8" t="s">
        <v>54</v>
      </c>
      <c r="C31" s="8" t="s">
        <v>56</v>
      </c>
      <c r="D31" s="34">
        <v>1.04</v>
      </c>
      <c r="E31" s="34">
        <v>1.04</v>
      </c>
      <c r="F31" s="34"/>
      <c r="G31" s="34">
        <v>1.04</v>
      </c>
      <c r="H31" s="34"/>
    </row>
    <row r="32" spans="1:8" ht="23.25" customHeight="1">
      <c r="A32" s="8" t="s">
        <v>53</v>
      </c>
      <c r="B32" s="8" t="s">
        <v>54</v>
      </c>
      <c r="C32" s="8" t="s">
        <v>57</v>
      </c>
      <c r="D32" s="34">
        <v>10.044</v>
      </c>
      <c r="E32" s="34">
        <v>10.044</v>
      </c>
      <c r="F32" s="34"/>
      <c r="G32" s="34">
        <v>10.044</v>
      </c>
      <c r="H32" s="34"/>
    </row>
    <row r="33" spans="1:8" ht="23.25" customHeight="1">
      <c r="A33" s="8" t="s">
        <v>53</v>
      </c>
      <c r="B33" s="8" t="s">
        <v>54</v>
      </c>
      <c r="C33" s="8" t="s">
        <v>58</v>
      </c>
      <c r="D33" s="34">
        <v>4.767073</v>
      </c>
      <c r="E33" s="34">
        <v>4.767073</v>
      </c>
      <c r="F33" s="34"/>
      <c r="G33" s="34">
        <v>4.767073</v>
      </c>
      <c r="H33" s="34"/>
    </row>
    <row r="34" spans="1:8" ht="23.25" customHeight="1">
      <c r="A34" s="8" t="s">
        <v>53</v>
      </c>
      <c r="B34" s="8" t="s">
        <v>54</v>
      </c>
      <c r="C34" s="8" t="s">
        <v>59</v>
      </c>
      <c r="D34" s="34">
        <v>3.813658</v>
      </c>
      <c r="E34" s="34">
        <v>3.813658</v>
      </c>
      <c r="F34" s="34"/>
      <c r="G34" s="34">
        <v>3.813658</v>
      </c>
      <c r="H34" s="34"/>
    </row>
    <row r="35" spans="1:8" ht="23.25" customHeight="1">
      <c r="A35" s="8" t="s">
        <v>36</v>
      </c>
      <c r="B35" s="8" t="s">
        <v>37</v>
      </c>
      <c r="C35" s="8" t="s">
        <v>60</v>
      </c>
      <c r="D35" s="34">
        <v>1.5</v>
      </c>
      <c r="E35" s="34">
        <v>1.5</v>
      </c>
      <c r="F35" s="34"/>
      <c r="G35" s="34">
        <v>1.5</v>
      </c>
      <c r="H35" s="34"/>
    </row>
    <row r="36" spans="1:8" ht="23.25" customHeight="1">
      <c r="A36" s="8" t="s">
        <v>53</v>
      </c>
      <c r="B36" s="8" t="s">
        <v>54</v>
      </c>
      <c r="C36" s="8" t="s">
        <v>61</v>
      </c>
      <c r="D36" s="34">
        <v>3.888368</v>
      </c>
      <c r="E36" s="34">
        <v>3.888368</v>
      </c>
      <c r="F36" s="34"/>
      <c r="G36" s="34">
        <v>3.888368</v>
      </c>
      <c r="H36" s="34"/>
    </row>
    <row r="37" spans="1:8" ht="23.25" customHeight="1">
      <c r="A37" s="8"/>
      <c r="B37" s="8"/>
      <c r="C37" s="8" t="s">
        <v>62</v>
      </c>
      <c r="D37" s="34">
        <v>60</v>
      </c>
      <c r="E37" s="34">
        <v>60</v>
      </c>
      <c r="F37" s="34"/>
      <c r="G37" s="34">
        <v>60</v>
      </c>
      <c r="H37" s="34"/>
    </row>
    <row r="38" spans="1:8" ht="23.25" customHeight="1">
      <c r="A38" s="8" t="s">
        <v>25</v>
      </c>
      <c r="B38" s="8"/>
      <c r="C38" s="8" t="s">
        <v>26</v>
      </c>
      <c r="D38" s="34">
        <v>60</v>
      </c>
      <c r="E38" s="34">
        <v>60</v>
      </c>
      <c r="F38" s="34"/>
      <c r="G38" s="34">
        <v>60</v>
      </c>
      <c r="H38" s="34"/>
    </row>
    <row r="39" spans="1:8" ht="23.25" customHeight="1">
      <c r="A39" s="8" t="s">
        <v>1</v>
      </c>
      <c r="B39" s="8"/>
      <c r="C39" s="8" t="s">
        <v>3</v>
      </c>
      <c r="D39" s="34">
        <v>60</v>
      </c>
      <c r="E39" s="34">
        <v>60</v>
      </c>
      <c r="F39" s="34"/>
      <c r="G39" s="34">
        <v>60</v>
      </c>
      <c r="H39" s="34"/>
    </row>
    <row r="40" spans="1:8" ht="23.25" customHeight="1">
      <c r="A40" s="8" t="s">
        <v>27</v>
      </c>
      <c r="B40" s="8"/>
      <c r="C40" s="8" t="s">
        <v>28</v>
      </c>
      <c r="D40" s="34">
        <v>60</v>
      </c>
      <c r="E40" s="34">
        <v>60</v>
      </c>
      <c r="F40" s="34"/>
      <c r="G40" s="34">
        <v>60</v>
      </c>
      <c r="H40" s="34"/>
    </row>
    <row r="41" spans="1:8" ht="23.25" customHeight="1">
      <c r="A41" s="8" t="s">
        <v>63</v>
      </c>
      <c r="B41" s="8" t="s">
        <v>64</v>
      </c>
      <c r="C41" s="8" t="s">
        <v>65</v>
      </c>
      <c r="D41" s="34">
        <v>45</v>
      </c>
      <c r="E41" s="34">
        <v>45</v>
      </c>
      <c r="F41" s="34"/>
      <c r="G41" s="34">
        <v>45</v>
      </c>
      <c r="H41" s="34"/>
    </row>
    <row r="42" spans="1:8" ht="23.25" customHeight="1">
      <c r="A42" s="8" t="s">
        <v>36</v>
      </c>
      <c r="B42" s="8" t="s">
        <v>37</v>
      </c>
      <c r="C42" s="8" t="s">
        <v>66</v>
      </c>
      <c r="D42" s="34">
        <v>15</v>
      </c>
      <c r="E42" s="34">
        <v>15</v>
      </c>
      <c r="F42" s="34"/>
      <c r="G42" s="34">
        <v>15</v>
      </c>
      <c r="H42" s="34"/>
    </row>
    <row r="43" ht="12.75"/>
    <row r="44" ht="23.2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1:H1"/>
    <mergeCell ref="E3:F3"/>
    <mergeCell ref="G3:H3"/>
    <mergeCell ref="A3:A4"/>
    <mergeCell ref="B3:B4"/>
    <mergeCell ref="C3:C4"/>
    <mergeCell ref="D3:D4"/>
  </mergeCells>
  <printOptions/>
  <pageMargins left="0.7513888888888889" right="0.3576388888888889" top="1" bottom="1" header="0.5" footer="0.5"/>
  <pageSetup horizontalDpi="300" verticalDpi="300" orientation="portrait" scale="67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tabSelected="1" workbookViewId="0" topLeftCell="A15">
      <selection activeCell="B2" sqref="B2"/>
    </sheetView>
  </sheetViews>
  <sheetFormatPr defaultColWidth="9.140625" defaultRowHeight="12.75" customHeight="1"/>
  <cols>
    <col min="1" max="1" width="39.140625" style="1" customWidth="1"/>
    <col min="2" max="2" width="20.7109375" style="1" customWidth="1"/>
    <col min="3" max="3" width="31.28125" style="1" customWidth="1"/>
    <col min="4" max="4" width="18.140625" style="1" customWidth="1"/>
    <col min="5" max="5" width="31.8515625" style="1" customWidth="1"/>
    <col min="6" max="6" width="24.140625" style="1" customWidth="1"/>
    <col min="7" max="7" width="9.140625" style="1" customWidth="1"/>
  </cols>
  <sheetData>
    <row r="1" spans="1:6" ht="30" customHeight="1">
      <c r="A1" s="2" t="s">
        <v>67</v>
      </c>
      <c r="B1" s="3"/>
      <c r="C1" s="3"/>
      <c r="D1" s="3"/>
      <c r="E1" s="3"/>
      <c r="F1" s="3"/>
    </row>
    <row r="2" spans="1:6" ht="18.75" customHeight="1">
      <c r="A2" s="4" t="s">
        <v>68</v>
      </c>
      <c r="F2" s="4" t="s">
        <v>14</v>
      </c>
    </row>
    <row r="3" spans="1:6" ht="18.75" customHeight="1">
      <c r="A3" s="7" t="s">
        <v>69</v>
      </c>
      <c r="B3" s="22"/>
      <c r="C3" s="7" t="s">
        <v>70</v>
      </c>
      <c r="D3" s="19"/>
      <c r="E3" s="19"/>
      <c r="F3" s="19"/>
    </row>
    <row r="4" spans="1:6" ht="18.75" customHeight="1">
      <c r="A4" s="7" t="s">
        <v>71</v>
      </c>
      <c r="B4" s="7" t="s">
        <v>72</v>
      </c>
      <c r="C4" s="7" t="s">
        <v>73</v>
      </c>
      <c r="D4" s="7" t="s">
        <v>72</v>
      </c>
      <c r="E4" s="7" t="s">
        <v>71</v>
      </c>
      <c r="F4" s="7" t="s">
        <v>72</v>
      </c>
    </row>
    <row r="5" spans="1:6" ht="18.75" customHeight="1">
      <c r="A5" s="19" t="s">
        <v>74</v>
      </c>
      <c r="B5" s="10">
        <v>417.273402</v>
      </c>
      <c r="C5" s="19" t="s">
        <v>75</v>
      </c>
      <c r="D5" s="9"/>
      <c r="E5" s="19" t="s">
        <v>76</v>
      </c>
      <c r="F5" s="9">
        <v>417.273402</v>
      </c>
    </row>
    <row r="6" spans="1:6" ht="18.75" customHeight="1">
      <c r="A6" s="19" t="s">
        <v>77</v>
      </c>
      <c r="B6" s="10"/>
      <c r="C6" s="19" t="s">
        <v>78</v>
      </c>
      <c r="D6" s="9"/>
      <c r="E6" s="19" t="s">
        <v>79</v>
      </c>
      <c r="F6" s="9">
        <v>310.020303</v>
      </c>
    </row>
    <row r="7" spans="1:6" ht="18.75" customHeight="1">
      <c r="A7" s="19" t="s">
        <v>80</v>
      </c>
      <c r="B7" s="10"/>
      <c r="C7" s="19" t="s">
        <v>81</v>
      </c>
      <c r="D7" s="9"/>
      <c r="E7" s="19" t="s">
        <v>82</v>
      </c>
      <c r="F7" s="9">
        <v>250.455103</v>
      </c>
    </row>
    <row r="8" spans="1:6" ht="18.75" customHeight="1">
      <c r="A8" s="19" t="s">
        <v>83</v>
      </c>
      <c r="B8" s="10"/>
      <c r="C8" s="19" t="s">
        <v>84</v>
      </c>
      <c r="D8" s="9"/>
      <c r="E8" s="19" t="s">
        <v>85</v>
      </c>
      <c r="F8" s="9">
        <v>59.5652</v>
      </c>
    </row>
    <row r="9" spans="1:6" ht="18.75" customHeight="1">
      <c r="A9" s="19" t="s">
        <v>86</v>
      </c>
      <c r="B9" s="10"/>
      <c r="C9" s="19" t="s">
        <v>87</v>
      </c>
      <c r="D9" s="9"/>
      <c r="E9" s="19" t="s">
        <v>88</v>
      </c>
      <c r="F9" s="9">
        <v>47.253099</v>
      </c>
    </row>
    <row r="10" spans="1:6" ht="18.75" customHeight="1">
      <c r="A10" s="19" t="s">
        <v>89</v>
      </c>
      <c r="B10" s="10"/>
      <c r="C10" s="19" t="s">
        <v>90</v>
      </c>
      <c r="D10" s="9">
        <v>19.565952</v>
      </c>
      <c r="E10" s="19" t="s">
        <v>91</v>
      </c>
      <c r="F10" s="9">
        <v>47.253099</v>
      </c>
    </row>
    <row r="11" spans="1:6" ht="18.75" customHeight="1">
      <c r="A11" s="19" t="s">
        <v>92</v>
      </c>
      <c r="B11" s="10"/>
      <c r="C11" s="19" t="s">
        <v>93</v>
      </c>
      <c r="D11" s="9"/>
      <c r="E11" s="19" t="s">
        <v>94</v>
      </c>
      <c r="F11" s="9"/>
    </row>
    <row r="12" spans="1:6" ht="18.75" customHeight="1">
      <c r="A12" s="19" t="s">
        <v>95</v>
      </c>
      <c r="B12" s="10"/>
      <c r="C12" s="19" t="s">
        <v>96</v>
      </c>
      <c r="D12" s="9"/>
      <c r="E12" s="19" t="s">
        <v>97</v>
      </c>
      <c r="F12" s="9">
        <v>60</v>
      </c>
    </row>
    <row r="13" spans="1:6" ht="18.75" customHeight="1">
      <c r="A13" s="19" t="s">
        <v>98</v>
      </c>
      <c r="B13" s="10"/>
      <c r="C13" s="19" t="s">
        <v>99</v>
      </c>
      <c r="D13" s="9"/>
      <c r="E13" s="19" t="s">
        <v>100</v>
      </c>
      <c r="F13" s="9">
        <v>60</v>
      </c>
    </row>
    <row r="14" spans="1:6" ht="18.75" customHeight="1">
      <c r="A14" s="19" t="s">
        <v>101</v>
      </c>
      <c r="B14" s="10"/>
      <c r="C14" s="19" t="s">
        <v>102</v>
      </c>
      <c r="D14" s="9">
        <v>374.825502</v>
      </c>
      <c r="E14" s="19" t="s">
        <v>103</v>
      </c>
      <c r="F14" s="9"/>
    </row>
    <row r="15" spans="1:6" ht="18.75" customHeight="1">
      <c r="A15" s="22"/>
      <c r="B15" s="23"/>
      <c r="C15" s="19" t="s">
        <v>104</v>
      </c>
      <c r="D15" s="9"/>
      <c r="E15" s="22"/>
      <c r="F15" s="25"/>
    </row>
    <row r="16" spans="1:6" ht="18.75" customHeight="1">
      <c r="A16" s="22"/>
      <c r="B16" s="23"/>
      <c r="C16" s="19" t="s">
        <v>105</v>
      </c>
      <c r="D16" s="9"/>
      <c r="E16" s="22"/>
      <c r="F16" s="25"/>
    </row>
    <row r="17" spans="1:6" ht="18.75" customHeight="1">
      <c r="A17" s="22"/>
      <c r="B17" s="23"/>
      <c r="C17" s="19" t="s">
        <v>106</v>
      </c>
      <c r="D17" s="9"/>
      <c r="E17" s="22"/>
      <c r="F17" s="25"/>
    </row>
    <row r="18" spans="1:6" ht="18.75" customHeight="1">
      <c r="A18" s="22"/>
      <c r="B18" s="23"/>
      <c r="C18" s="19" t="s">
        <v>107</v>
      </c>
      <c r="D18" s="9"/>
      <c r="E18" s="19" t="s">
        <v>108</v>
      </c>
      <c r="F18" s="9">
        <v>417.273402</v>
      </c>
    </row>
    <row r="19" spans="1:6" ht="18.75" customHeight="1">
      <c r="A19" s="22"/>
      <c r="B19" s="23"/>
      <c r="C19" s="19" t="s">
        <v>109</v>
      </c>
      <c r="D19" s="9"/>
      <c r="E19" s="19" t="s">
        <v>110</v>
      </c>
      <c r="F19" s="9">
        <v>250.455103</v>
      </c>
    </row>
    <row r="20" spans="1:6" ht="18.75" customHeight="1">
      <c r="A20" s="22"/>
      <c r="B20" s="23"/>
      <c r="C20" s="19" t="s">
        <v>111</v>
      </c>
      <c r="D20" s="9"/>
      <c r="E20" s="19" t="s">
        <v>112</v>
      </c>
      <c r="F20" s="9">
        <v>82.253099</v>
      </c>
    </row>
    <row r="21" spans="1:6" ht="18.75" customHeight="1">
      <c r="A21" s="22"/>
      <c r="B21" s="23"/>
      <c r="C21" s="19" t="s">
        <v>113</v>
      </c>
      <c r="D21" s="9">
        <v>22.881948</v>
      </c>
      <c r="E21" s="19" t="s">
        <v>114</v>
      </c>
      <c r="F21" s="9">
        <v>59.5652</v>
      </c>
    </row>
    <row r="22" spans="1:6" ht="18.75" customHeight="1">
      <c r="A22" s="22"/>
      <c r="B22" s="23"/>
      <c r="C22" s="19" t="s">
        <v>115</v>
      </c>
      <c r="D22" s="9"/>
      <c r="E22" s="19" t="s">
        <v>116</v>
      </c>
      <c r="F22" s="9"/>
    </row>
    <row r="23" spans="1:6" ht="18.75" customHeight="1">
      <c r="A23" s="22"/>
      <c r="B23" s="23"/>
      <c r="C23" s="19" t="s">
        <v>117</v>
      </c>
      <c r="D23" s="9"/>
      <c r="E23" s="19" t="s">
        <v>118</v>
      </c>
      <c r="F23" s="9"/>
    </row>
    <row r="24" spans="1:6" ht="18.75" customHeight="1">
      <c r="A24" s="22"/>
      <c r="B24" s="23"/>
      <c r="C24" s="19" t="s">
        <v>119</v>
      </c>
      <c r="D24" s="9"/>
      <c r="E24" s="19" t="s">
        <v>120</v>
      </c>
      <c r="F24" s="9"/>
    </row>
    <row r="25" spans="1:6" ht="18.75" customHeight="1">
      <c r="A25" s="22"/>
      <c r="B25" s="23"/>
      <c r="C25" s="19" t="s">
        <v>121</v>
      </c>
      <c r="D25" s="9"/>
      <c r="E25" s="19" t="s">
        <v>122</v>
      </c>
      <c r="F25" s="9"/>
    </row>
    <row r="26" spans="1:6" ht="18.75" customHeight="1">
      <c r="A26" s="22"/>
      <c r="B26" s="23"/>
      <c r="C26" s="19" t="s">
        <v>123</v>
      </c>
      <c r="D26" s="9"/>
      <c r="E26" s="19" t="s">
        <v>124</v>
      </c>
      <c r="F26" s="9"/>
    </row>
    <row r="27" spans="1:6" ht="18.75" customHeight="1">
      <c r="A27" s="22"/>
      <c r="B27" s="23"/>
      <c r="C27" s="19" t="s">
        <v>125</v>
      </c>
      <c r="D27" s="9"/>
      <c r="E27" s="19" t="s">
        <v>126</v>
      </c>
      <c r="F27" s="9"/>
    </row>
    <row r="28" spans="1:6" ht="18.75" customHeight="1">
      <c r="A28" s="22"/>
      <c r="B28" s="23"/>
      <c r="C28" s="19" t="s">
        <v>127</v>
      </c>
      <c r="D28" s="9"/>
      <c r="E28" s="19" t="s">
        <v>128</v>
      </c>
      <c r="F28" s="9">
        <v>25</v>
      </c>
    </row>
    <row r="29" spans="1:6" ht="18.75" customHeight="1">
      <c r="A29" s="22"/>
      <c r="B29" s="23"/>
      <c r="C29" s="19" t="s">
        <v>129</v>
      </c>
      <c r="D29" s="9"/>
      <c r="E29" s="22"/>
      <c r="F29" s="25"/>
    </row>
    <row r="30" spans="1:6" ht="18.75" customHeight="1">
      <c r="A30" s="22"/>
      <c r="B30" s="23"/>
      <c r="C30" s="19" t="s">
        <v>130</v>
      </c>
      <c r="D30" s="9"/>
      <c r="E30" s="22"/>
      <c r="F30" s="25"/>
    </row>
    <row r="31" spans="1:6" ht="18.75" customHeight="1">
      <c r="A31" s="22"/>
      <c r="B31" s="23"/>
      <c r="C31" s="22"/>
      <c r="D31" s="25"/>
      <c r="E31" s="22"/>
      <c r="F31" s="25"/>
    </row>
    <row r="32" spans="1:6" ht="18.75" customHeight="1">
      <c r="A32" s="19" t="s">
        <v>131</v>
      </c>
      <c r="B32" s="29">
        <v>417.273402</v>
      </c>
      <c r="C32" s="19" t="s">
        <v>132</v>
      </c>
      <c r="D32" s="30">
        <v>417.273402</v>
      </c>
      <c r="E32" s="19" t="s">
        <v>132</v>
      </c>
      <c r="F32" s="30">
        <v>417.273402</v>
      </c>
    </row>
    <row r="33" spans="1:6" ht="18.75" customHeight="1">
      <c r="A33" s="19" t="s">
        <v>133</v>
      </c>
      <c r="B33" s="10"/>
      <c r="C33" s="19" t="s">
        <v>134</v>
      </c>
      <c r="D33" s="30"/>
      <c r="E33" s="19" t="s">
        <v>134</v>
      </c>
      <c r="F33" s="30"/>
    </row>
    <row r="34" spans="1:6" ht="18.75" customHeight="1">
      <c r="A34" s="19" t="s">
        <v>135</v>
      </c>
      <c r="B34" s="10"/>
      <c r="C34" s="22"/>
      <c r="D34" s="25"/>
      <c r="E34" s="22"/>
      <c r="F34" s="25"/>
    </row>
    <row r="35" spans="1:6" ht="18.75" customHeight="1">
      <c r="A35" s="19" t="s">
        <v>136</v>
      </c>
      <c r="B35" s="10"/>
      <c r="C35" s="22"/>
      <c r="D35" s="25"/>
      <c r="E35" s="22"/>
      <c r="F35" s="25"/>
    </row>
    <row r="36" spans="1:6" ht="18.75" customHeight="1">
      <c r="A36" s="19" t="s">
        <v>137</v>
      </c>
      <c r="B36" s="10"/>
      <c r="C36" s="22"/>
      <c r="D36" s="25"/>
      <c r="E36" s="22"/>
      <c r="F36" s="25"/>
    </row>
    <row r="37" spans="1:6" ht="18.75" customHeight="1">
      <c r="A37" s="22"/>
      <c r="B37" s="23"/>
      <c r="C37" s="22"/>
      <c r="D37" s="25"/>
      <c r="E37" s="22"/>
      <c r="F37" s="25"/>
    </row>
    <row r="38" spans="1:6" ht="18.75" customHeight="1">
      <c r="A38" s="19" t="s">
        <v>138</v>
      </c>
      <c r="B38" s="10">
        <v>417.273402</v>
      </c>
      <c r="C38" s="19" t="s">
        <v>139</v>
      </c>
      <c r="D38" s="30">
        <v>417.273402</v>
      </c>
      <c r="E38" s="19" t="s">
        <v>139</v>
      </c>
      <c r="F38" s="30">
        <v>417.273402</v>
      </c>
    </row>
    <row r="39" spans="1:6" ht="18.75" customHeight="1">
      <c r="A39" s="4"/>
      <c r="C39" s="4"/>
      <c r="D39" s="4"/>
      <c r="E39" s="4"/>
      <c r="F39" s="4"/>
    </row>
    <row r="40" ht="18.75" customHeight="1"/>
  </sheetData>
  <sheetProtection formatCells="0" formatColumns="0" formatRows="0" insertColumns="0" insertRows="0" insertHyperlinks="0" deleteColumns="0" deleteRows="0" sort="0" autoFilter="0" pivotTables="0"/>
  <mergeCells count="2">
    <mergeCell ref="A1:F1"/>
    <mergeCell ref="C3:F3"/>
  </mergeCells>
  <printOptions/>
  <pageMargins left="0.7513888888888889" right="0.7513888888888889" top="1" bottom="1" header="0.5" footer="0.5"/>
  <pageSetup fitToHeight="1" fitToWidth="1" horizontalDpi="300" verticalDpi="300" orientation="landscape" scale="66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9"/>
  <sheetViews>
    <sheetView workbookViewId="0" topLeftCell="B1">
      <selection activeCell="P1" sqref="A1:P1"/>
    </sheetView>
  </sheetViews>
  <sheetFormatPr defaultColWidth="9.140625" defaultRowHeight="12.75" customHeight="1"/>
  <cols>
    <col min="1" max="1" width="17.28125" style="1" customWidth="1"/>
    <col min="2" max="2" width="27.7109375" style="1" customWidth="1"/>
    <col min="3" max="3" width="12.00390625" style="1" customWidth="1"/>
    <col min="4" max="4" width="13.7109375" style="1" customWidth="1"/>
    <col min="5" max="5" width="10.57421875" style="1" customWidth="1"/>
    <col min="6" max="6" width="10.00390625" style="1" customWidth="1"/>
    <col min="7" max="7" width="9.00390625" style="1" customWidth="1"/>
    <col min="8" max="8" width="7.7109375" style="1" customWidth="1"/>
    <col min="9" max="9" width="7.8515625" style="1" customWidth="1"/>
    <col min="10" max="10" width="8.8515625" style="1" customWidth="1"/>
    <col min="11" max="11" width="9.7109375" style="1" customWidth="1"/>
    <col min="12" max="12" width="8.140625" style="1" customWidth="1"/>
    <col min="13" max="13" width="9.7109375" style="1" customWidth="1"/>
    <col min="14" max="14" width="10.00390625" style="1" customWidth="1"/>
    <col min="15" max="15" width="9.7109375" style="1" customWidth="1"/>
    <col min="16" max="32" width="9.140625" style="1" customWidth="1"/>
  </cols>
  <sheetData>
    <row r="1" spans="1:15" ht="30.75" customHeight="1">
      <c r="A1" s="2" t="s">
        <v>140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8.75" customHeight="1">
      <c r="A2" s="4" t="s">
        <v>141</v>
      </c>
      <c r="O2" s="4" t="s">
        <v>13</v>
      </c>
    </row>
    <row r="3" spans="1:15" ht="42" customHeight="1">
      <c r="A3" s="5" t="s">
        <v>142</v>
      </c>
      <c r="B3" s="5" t="s">
        <v>143</v>
      </c>
      <c r="C3" s="5" t="s">
        <v>144</v>
      </c>
      <c r="D3" s="5" t="s">
        <v>145</v>
      </c>
      <c r="E3" s="5" t="s">
        <v>146</v>
      </c>
      <c r="F3" s="5" t="s">
        <v>147</v>
      </c>
      <c r="G3" s="5" t="s">
        <v>148</v>
      </c>
      <c r="H3" s="5" t="s">
        <v>149</v>
      </c>
      <c r="I3" s="5" t="s">
        <v>150</v>
      </c>
      <c r="J3" s="5" t="s">
        <v>151</v>
      </c>
      <c r="K3" s="5" t="s">
        <v>152</v>
      </c>
      <c r="L3" s="5" t="s">
        <v>153</v>
      </c>
      <c r="M3" s="5" t="s">
        <v>154</v>
      </c>
      <c r="N3" s="5"/>
      <c r="O3" s="5"/>
    </row>
    <row r="4" spans="1:31" ht="39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 t="s">
        <v>155</v>
      </c>
      <c r="N4" s="5" t="s">
        <v>156</v>
      </c>
      <c r="O4" s="5" t="s">
        <v>157</v>
      </c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</row>
    <row r="5" spans="1:15" ht="18.75" customHeight="1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  <c r="J5" s="7">
        <v>10</v>
      </c>
      <c r="K5" s="7">
        <v>11</v>
      </c>
      <c r="L5" s="7">
        <v>12</v>
      </c>
      <c r="M5" s="7">
        <v>13</v>
      </c>
      <c r="N5" s="7">
        <v>14</v>
      </c>
      <c r="O5" s="7">
        <v>15</v>
      </c>
    </row>
    <row r="6" spans="1:15" ht="18.75" customHeight="1">
      <c r="A6" s="8"/>
      <c r="B6" s="8" t="s">
        <v>23</v>
      </c>
      <c r="C6" s="10">
        <v>417.273402</v>
      </c>
      <c r="D6" s="10">
        <v>417.273402</v>
      </c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18.75" customHeight="1">
      <c r="A7" s="8" t="s">
        <v>25</v>
      </c>
      <c r="B7" s="8" t="s">
        <v>26</v>
      </c>
      <c r="C7" s="10">
        <v>417.273402</v>
      </c>
      <c r="D7" s="10">
        <v>417.273402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5" ht="18.75" customHeight="1">
      <c r="A8" s="8" t="s">
        <v>158</v>
      </c>
      <c r="B8" s="8" t="s">
        <v>159</v>
      </c>
      <c r="C8" s="10">
        <v>417.273402</v>
      </c>
      <c r="D8" s="10">
        <v>417.273402</v>
      </c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15" ht="18.75" customHeight="1">
      <c r="A9" s="8" t="s">
        <v>160</v>
      </c>
      <c r="B9" s="8" t="s">
        <v>161</v>
      </c>
      <c r="C9" s="10">
        <v>417.273402</v>
      </c>
      <c r="D9" s="10">
        <v>417.273402</v>
      </c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</row>
  </sheetData>
  <sheetProtection formatCells="0" formatColumns="0" formatRows="0" insertColumns="0" insertRows="0" insertHyperlinks="0" deleteColumns="0" deleteRows="0" sort="0" autoFilter="0" pivotTables="0"/>
  <mergeCells count="14">
    <mergeCell ref="A1:O1"/>
    <mergeCell ref="M3:O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rintOptions/>
  <pageMargins left="0.7513888888888889" right="0.7513888888888889" top="1" bottom="1" header="0.5" footer="0.5"/>
  <pageSetup fitToHeight="1" fitToWidth="1" horizontalDpi="300" verticalDpi="300" orientation="landscape" scale="7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4"/>
  <sheetViews>
    <sheetView workbookViewId="0" topLeftCell="A1">
      <selection activeCell="H17" sqref="H17"/>
    </sheetView>
  </sheetViews>
  <sheetFormatPr defaultColWidth="9.140625" defaultRowHeight="12.75" customHeight="1"/>
  <cols>
    <col min="1" max="1" width="9.140625" style="1" customWidth="1"/>
    <col min="2" max="2" width="36.00390625" style="1" customWidth="1"/>
    <col min="3" max="3" width="11.7109375" style="1" customWidth="1"/>
    <col min="4" max="4" width="27.421875" style="1" customWidth="1"/>
    <col min="5" max="5" width="10.421875" style="1" customWidth="1"/>
    <col min="6" max="6" width="10.7109375" style="1" customWidth="1"/>
    <col min="7" max="7" width="10.00390625" style="1" customWidth="1"/>
    <col min="8" max="8" width="8.57421875" style="1" customWidth="1"/>
    <col min="9" max="9" width="9.57421875" style="1" customWidth="1"/>
    <col min="10" max="14" width="9.140625" style="1" customWidth="1"/>
  </cols>
  <sheetData>
    <row r="1" spans="1:13" ht="31.5" customHeight="1">
      <c r="A1" s="2" t="s">
        <v>162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</row>
    <row r="2" spans="1:9" ht="19.5" customHeight="1">
      <c r="A2" s="4" t="s">
        <v>163</v>
      </c>
      <c r="I2" s="4" t="s">
        <v>14</v>
      </c>
    </row>
    <row r="3" spans="1:9" ht="39" customHeight="1">
      <c r="A3" s="5" t="s">
        <v>164</v>
      </c>
      <c r="B3" s="5" t="s">
        <v>16</v>
      </c>
      <c r="C3" s="5" t="s">
        <v>142</v>
      </c>
      <c r="D3" s="5" t="s">
        <v>143</v>
      </c>
      <c r="E3" s="5" t="s">
        <v>144</v>
      </c>
      <c r="F3" s="5" t="s">
        <v>165</v>
      </c>
      <c r="G3" s="5" t="s">
        <v>166</v>
      </c>
      <c r="H3" s="6"/>
      <c r="I3" s="5" t="s">
        <v>167</v>
      </c>
    </row>
    <row r="4" spans="1:9" ht="45" customHeight="1">
      <c r="A4" s="6"/>
      <c r="B4" s="6"/>
      <c r="C4" s="6"/>
      <c r="D4" s="6"/>
      <c r="E4" s="6"/>
      <c r="F4" s="6"/>
      <c r="G4" s="6" t="s">
        <v>168</v>
      </c>
      <c r="H4" s="6" t="s">
        <v>169</v>
      </c>
      <c r="I4" s="6"/>
    </row>
    <row r="5" spans="1:9" ht="18.75" customHeight="1">
      <c r="A5" s="7">
        <v>1</v>
      </c>
      <c r="B5" s="7">
        <v>2</v>
      </c>
      <c r="C5" s="2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</row>
    <row r="6" spans="1:9" ht="18.75" customHeight="1">
      <c r="A6" s="8"/>
      <c r="B6" s="8"/>
      <c r="C6" s="8"/>
      <c r="D6" s="8" t="s">
        <v>23</v>
      </c>
      <c r="E6" s="10">
        <v>417.273402</v>
      </c>
      <c r="F6" s="10">
        <v>310.020303</v>
      </c>
      <c r="G6" s="10">
        <v>47.253099</v>
      </c>
      <c r="H6" s="10"/>
      <c r="I6" s="10">
        <v>60</v>
      </c>
    </row>
    <row r="7" spans="1:9" ht="18.75" customHeight="1">
      <c r="A7" s="8"/>
      <c r="B7" s="8"/>
      <c r="C7" s="8" t="s">
        <v>25</v>
      </c>
      <c r="D7" s="8" t="s">
        <v>26</v>
      </c>
      <c r="E7" s="10">
        <v>417.273402</v>
      </c>
      <c r="F7" s="10">
        <v>310.020303</v>
      </c>
      <c r="G7" s="10">
        <v>47.253099</v>
      </c>
      <c r="H7" s="10"/>
      <c r="I7" s="10">
        <v>60</v>
      </c>
    </row>
    <row r="8" spans="1:9" ht="18.75" customHeight="1">
      <c r="A8" s="8"/>
      <c r="B8" s="8"/>
      <c r="C8" s="8" t="s">
        <v>158</v>
      </c>
      <c r="D8" s="8" t="s">
        <v>159</v>
      </c>
      <c r="E8" s="10">
        <v>417.273402</v>
      </c>
      <c r="F8" s="10">
        <v>310.020303</v>
      </c>
      <c r="G8" s="10">
        <v>47.253099</v>
      </c>
      <c r="H8" s="10"/>
      <c r="I8" s="10">
        <v>60</v>
      </c>
    </row>
    <row r="9" spans="1:9" ht="18.75" customHeight="1">
      <c r="A9" s="8" t="s">
        <v>43</v>
      </c>
      <c r="B9" s="8" t="s">
        <v>44</v>
      </c>
      <c r="C9" s="8" t="s">
        <v>160</v>
      </c>
      <c r="D9" s="8" t="s">
        <v>161</v>
      </c>
      <c r="E9" s="10">
        <v>19.565952</v>
      </c>
      <c r="F9" s="10">
        <v>19.565952</v>
      </c>
      <c r="G9" s="10"/>
      <c r="H9" s="10"/>
      <c r="I9" s="10"/>
    </row>
    <row r="10" spans="1:9" ht="18.75" customHeight="1">
      <c r="A10" s="8" t="s">
        <v>29</v>
      </c>
      <c r="B10" s="8" t="s">
        <v>30</v>
      </c>
      <c r="C10" s="8" t="s">
        <v>160</v>
      </c>
      <c r="D10" s="8" t="s">
        <v>161</v>
      </c>
      <c r="E10" s="10">
        <v>95.8404</v>
      </c>
      <c r="F10" s="10">
        <v>95.8404</v>
      </c>
      <c r="G10" s="10"/>
      <c r="H10" s="10"/>
      <c r="I10" s="10"/>
    </row>
    <row r="11" spans="1:9" ht="18.75" customHeight="1">
      <c r="A11" s="8" t="s">
        <v>36</v>
      </c>
      <c r="B11" s="8" t="s">
        <v>37</v>
      </c>
      <c r="C11" s="8" t="s">
        <v>160</v>
      </c>
      <c r="D11" s="8" t="s">
        <v>161</v>
      </c>
      <c r="E11" s="10">
        <v>188.232003</v>
      </c>
      <c r="F11" s="10">
        <v>171.732003</v>
      </c>
      <c r="G11" s="10">
        <v>1.5</v>
      </c>
      <c r="H11" s="10"/>
      <c r="I11" s="10">
        <v>15</v>
      </c>
    </row>
    <row r="12" spans="1:9" ht="18.75" customHeight="1">
      <c r="A12" s="8" t="s">
        <v>53</v>
      </c>
      <c r="B12" s="8" t="s">
        <v>54</v>
      </c>
      <c r="C12" s="8" t="s">
        <v>160</v>
      </c>
      <c r="D12" s="8" t="s">
        <v>161</v>
      </c>
      <c r="E12" s="10">
        <v>45.753099</v>
      </c>
      <c r="F12" s="10"/>
      <c r="G12" s="10">
        <v>45.753099</v>
      </c>
      <c r="H12" s="10"/>
      <c r="I12" s="10"/>
    </row>
    <row r="13" spans="1:9" ht="18.75" customHeight="1">
      <c r="A13" s="8" t="s">
        <v>63</v>
      </c>
      <c r="B13" s="8" t="s">
        <v>64</v>
      </c>
      <c r="C13" s="8" t="s">
        <v>160</v>
      </c>
      <c r="D13" s="8" t="s">
        <v>161</v>
      </c>
      <c r="E13" s="10">
        <v>45</v>
      </c>
      <c r="F13" s="10"/>
      <c r="G13" s="10"/>
      <c r="H13" s="10"/>
      <c r="I13" s="10">
        <v>45</v>
      </c>
    </row>
    <row r="14" spans="1:9" ht="18.75" customHeight="1">
      <c r="A14" s="8" t="s">
        <v>48</v>
      </c>
      <c r="B14" s="8" t="s">
        <v>49</v>
      </c>
      <c r="C14" s="8" t="s">
        <v>160</v>
      </c>
      <c r="D14" s="8" t="s">
        <v>161</v>
      </c>
      <c r="E14" s="10">
        <v>22.881948</v>
      </c>
      <c r="F14" s="10">
        <v>22.881948</v>
      </c>
      <c r="G14" s="10"/>
      <c r="H14" s="10"/>
      <c r="I14" s="10"/>
    </row>
  </sheetData>
  <sheetProtection formatCells="0" formatColumns="0" formatRows="0" insertColumns="0" insertRows="0" insertHyperlinks="0" deleteColumns="0" deleteRows="0" sort="0" autoFilter="0" pivotTables="0"/>
  <mergeCells count="9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rintOptions/>
  <pageMargins left="0.7513888888888889" right="0.5548611111111111" top="1" bottom="1" header="0.5" footer="0.5"/>
  <pageSetup horizontalDpi="300" verticalDpi="300" orientation="landscape" scale="9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"/>
  <sheetViews>
    <sheetView workbookViewId="0" topLeftCell="A1">
      <selection activeCell="A1" sqref="A1:Q1"/>
    </sheetView>
  </sheetViews>
  <sheetFormatPr defaultColWidth="9.140625" defaultRowHeight="12.75" customHeight="1"/>
  <cols>
    <col min="1" max="1" width="9.140625" style="1" customWidth="1"/>
    <col min="2" max="2" width="33.8515625" style="1" customWidth="1"/>
    <col min="3" max="3" width="11.28125" style="1" customWidth="1"/>
    <col min="4" max="4" width="27.28125" style="1" customWidth="1"/>
    <col min="5" max="5" width="13.421875" style="1" customWidth="1"/>
    <col min="6" max="6" width="9.28125" style="1" customWidth="1"/>
    <col min="7" max="18" width="9.140625" style="1" customWidth="1"/>
  </cols>
  <sheetData>
    <row r="1" spans="1:17" ht="30" customHeight="1">
      <c r="A1" s="2" t="s">
        <v>170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8.75" customHeight="1">
      <c r="A2" s="4" t="s">
        <v>171</v>
      </c>
      <c r="Q2" s="4" t="s">
        <v>13</v>
      </c>
    </row>
    <row r="3" spans="1:17" ht="35.25" customHeight="1">
      <c r="A3" s="5" t="s">
        <v>172</v>
      </c>
      <c r="B3" s="5" t="s">
        <v>173</v>
      </c>
      <c r="C3" s="5" t="s">
        <v>142</v>
      </c>
      <c r="D3" s="5" t="s">
        <v>143</v>
      </c>
      <c r="E3" s="5" t="s">
        <v>144</v>
      </c>
      <c r="F3" s="5" t="s">
        <v>145</v>
      </c>
      <c r="G3" s="5" t="s">
        <v>146</v>
      </c>
      <c r="H3" s="5" t="s">
        <v>147</v>
      </c>
      <c r="I3" s="5" t="s">
        <v>148</v>
      </c>
      <c r="J3" s="5" t="s">
        <v>149</v>
      </c>
      <c r="K3" s="5" t="s">
        <v>150</v>
      </c>
      <c r="L3" s="5" t="s">
        <v>151</v>
      </c>
      <c r="M3" s="5" t="s">
        <v>152</v>
      </c>
      <c r="N3" s="5" t="s">
        <v>153</v>
      </c>
      <c r="O3" s="5" t="s">
        <v>154</v>
      </c>
      <c r="P3" s="6"/>
      <c r="Q3" s="6"/>
    </row>
    <row r="4" spans="1:17" ht="39.7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 t="s">
        <v>155</v>
      </c>
      <c r="P4" s="6" t="s">
        <v>156</v>
      </c>
      <c r="Q4" s="6" t="s">
        <v>157</v>
      </c>
    </row>
    <row r="5" spans="1:17" ht="18.75" customHeight="1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  <c r="J5" s="7">
        <v>10</v>
      </c>
      <c r="K5" s="7">
        <v>11</v>
      </c>
      <c r="L5" s="7">
        <v>12</v>
      </c>
      <c r="M5" s="7">
        <v>13</v>
      </c>
      <c r="N5" s="7">
        <v>14</v>
      </c>
      <c r="O5" s="7">
        <v>15</v>
      </c>
      <c r="P5" s="7">
        <v>16</v>
      </c>
      <c r="Q5" s="7">
        <v>17</v>
      </c>
    </row>
    <row r="6" spans="1:17" ht="18.75" customHeight="1">
      <c r="A6" s="8"/>
      <c r="B6" s="8"/>
      <c r="C6" s="8"/>
      <c r="D6" s="8" t="s">
        <v>23</v>
      </c>
      <c r="E6" s="10">
        <v>417.273402</v>
      </c>
      <c r="F6" s="10">
        <v>417.273402</v>
      </c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ht="18.75" customHeight="1">
      <c r="A7" s="8"/>
      <c r="B7" s="8"/>
      <c r="C7" s="8" t="s">
        <v>25</v>
      </c>
      <c r="D7" s="8" t="s">
        <v>26</v>
      </c>
      <c r="E7" s="10">
        <v>417.273402</v>
      </c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</row>
    <row r="8" spans="1:17" ht="18.75" customHeight="1">
      <c r="A8" s="8"/>
      <c r="B8" s="8"/>
      <c r="C8" s="8" t="s">
        <v>158</v>
      </c>
      <c r="D8" s="8" t="s">
        <v>159</v>
      </c>
      <c r="E8" s="10">
        <v>417.273402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</row>
    <row r="9" spans="1:17" ht="18.75" customHeight="1">
      <c r="A9" s="8" t="s">
        <v>174</v>
      </c>
      <c r="B9" s="8" t="s">
        <v>31</v>
      </c>
      <c r="C9" s="8" t="s">
        <v>160</v>
      </c>
      <c r="D9" s="8" t="s">
        <v>161</v>
      </c>
      <c r="E9" s="10">
        <v>60.2208</v>
      </c>
      <c r="F9" s="10">
        <v>60.2208</v>
      </c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8.75" customHeight="1">
      <c r="A10" s="8" t="s">
        <v>175</v>
      </c>
      <c r="B10" s="8" t="s">
        <v>176</v>
      </c>
      <c r="C10" s="8" t="s">
        <v>160</v>
      </c>
      <c r="D10" s="8" t="s">
        <v>161</v>
      </c>
      <c r="E10" s="10">
        <v>47.922433</v>
      </c>
      <c r="F10" s="10">
        <v>47.922433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8.75" customHeight="1">
      <c r="A11" s="8" t="s">
        <v>177</v>
      </c>
      <c r="B11" s="8" t="s">
        <v>178</v>
      </c>
      <c r="C11" s="8" t="s">
        <v>160</v>
      </c>
      <c r="D11" s="8" t="s">
        <v>161</v>
      </c>
      <c r="E11" s="10">
        <v>82.3769</v>
      </c>
      <c r="F11" s="10">
        <v>82.3769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8.75" customHeight="1">
      <c r="A12" s="8" t="s">
        <v>179</v>
      </c>
      <c r="B12" s="8" t="s">
        <v>180</v>
      </c>
      <c r="C12" s="8" t="s">
        <v>160</v>
      </c>
      <c r="D12" s="8" t="s">
        <v>161</v>
      </c>
      <c r="E12" s="10">
        <v>19.565952</v>
      </c>
      <c r="F12" s="10">
        <v>19.565952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8.75" customHeight="1">
      <c r="A13" s="8" t="s">
        <v>181</v>
      </c>
      <c r="B13" s="8" t="s">
        <v>182</v>
      </c>
      <c r="C13" s="8" t="s">
        <v>160</v>
      </c>
      <c r="D13" s="8" t="s">
        <v>161</v>
      </c>
      <c r="E13" s="10">
        <v>11.37271</v>
      </c>
      <c r="F13" s="10">
        <v>11.37271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8.75" customHeight="1">
      <c r="A14" s="8" t="s">
        <v>183</v>
      </c>
      <c r="B14" s="8" t="s">
        <v>184</v>
      </c>
      <c r="C14" s="8" t="s">
        <v>160</v>
      </c>
      <c r="D14" s="8" t="s">
        <v>161</v>
      </c>
      <c r="E14" s="10">
        <v>6.11436</v>
      </c>
      <c r="F14" s="10">
        <v>6.11436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8.75" customHeight="1">
      <c r="A15" s="8" t="s">
        <v>185</v>
      </c>
      <c r="B15" s="8" t="s">
        <v>49</v>
      </c>
      <c r="C15" s="8" t="s">
        <v>160</v>
      </c>
      <c r="D15" s="8" t="s">
        <v>161</v>
      </c>
      <c r="E15" s="10">
        <v>22.881948</v>
      </c>
      <c r="F15" s="10">
        <v>22.881948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8.75" customHeight="1">
      <c r="A16" s="8" t="s">
        <v>186</v>
      </c>
      <c r="B16" s="8" t="s">
        <v>187</v>
      </c>
      <c r="C16" s="8" t="s">
        <v>160</v>
      </c>
      <c r="D16" s="8" t="s">
        <v>161</v>
      </c>
      <c r="E16" s="10">
        <v>29.5</v>
      </c>
      <c r="F16" s="10">
        <v>29.5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8.75" customHeight="1">
      <c r="A17" s="8" t="s">
        <v>188</v>
      </c>
      <c r="B17" s="8" t="s">
        <v>189</v>
      </c>
      <c r="C17" s="8" t="s">
        <v>160</v>
      </c>
      <c r="D17" s="8" t="s">
        <v>161</v>
      </c>
      <c r="E17" s="10">
        <v>13</v>
      </c>
      <c r="F17" s="10">
        <v>13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8.75" customHeight="1">
      <c r="A18" s="8" t="s">
        <v>190</v>
      </c>
      <c r="B18" s="8" t="s">
        <v>191</v>
      </c>
      <c r="C18" s="8" t="s">
        <v>160</v>
      </c>
      <c r="D18" s="8" t="s">
        <v>161</v>
      </c>
      <c r="E18" s="10">
        <v>0.5</v>
      </c>
      <c r="F18" s="10">
        <v>0.5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8.75" customHeight="1">
      <c r="A19" s="8" t="s">
        <v>192</v>
      </c>
      <c r="B19" s="8" t="s">
        <v>193</v>
      </c>
      <c r="C19" s="8" t="s">
        <v>160</v>
      </c>
      <c r="D19" s="8" t="s">
        <v>161</v>
      </c>
      <c r="E19" s="10">
        <v>6</v>
      </c>
      <c r="F19" s="10">
        <v>6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8.75" customHeight="1">
      <c r="A20" s="8" t="s">
        <v>194</v>
      </c>
      <c r="B20" s="8" t="s">
        <v>195</v>
      </c>
      <c r="C20" s="8" t="s">
        <v>160</v>
      </c>
      <c r="D20" s="8" t="s">
        <v>161</v>
      </c>
      <c r="E20" s="10">
        <v>3</v>
      </c>
      <c r="F20" s="10">
        <v>3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8.75" customHeight="1">
      <c r="A21" s="8" t="s">
        <v>196</v>
      </c>
      <c r="B21" s="8" t="s">
        <v>197</v>
      </c>
      <c r="C21" s="8" t="s">
        <v>160</v>
      </c>
      <c r="D21" s="8" t="s">
        <v>161</v>
      </c>
      <c r="E21" s="10">
        <v>2</v>
      </c>
      <c r="F21" s="10">
        <v>2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8.75" customHeight="1">
      <c r="A22" s="8" t="s">
        <v>198</v>
      </c>
      <c r="B22" s="8" t="s">
        <v>199</v>
      </c>
      <c r="C22" s="8" t="s">
        <v>160</v>
      </c>
      <c r="D22" s="8" t="s">
        <v>161</v>
      </c>
      <c r="E22" s="10">
        <v>0.2</v>
      </c>
      <c r="F22" s="10">
        <v>0.2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8.75" customHeight="1">
      <c r="A23" s="8" t="s">
        <v>200</v>
      </c>
      <c r="B23" s="8" t="s">
        <v>201</v>
      </c>
      <c r="C23" s="8" t="s">
        <v>160</v>
      </c>
      <c r="D23" s="8" t="s">
        <v>161</v>
      </c>
      <c r="E23" s="10">
        <v>3</v>
      </c>
      <c r="F23" s="10">
        <v>3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8.75" customHeight="1">
      <c r="A24" s="8" t="s">
        <v>202</v>
      </c>
      <c r="B24" s="8" t="s">
        <v>59</v>
      </c>
      <c r="C24" s="8" t="s">
        <v>160</v>
      </c>
      <c r="D24" s="8" t="s">
        <v>161</v>
      </c>
      <c r="E24" s="10">
        <v>3.813658</v>
      </c>
      <c r="F24" s="10">
        <v>3.813658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8.75" customHeight="1">
      <c r="A25" s="8" t="s">
        <v>203</v>
      </c>
      <c r="B25" s="8" t="s">
        <v>58</v>
      </c>
      <c r="C25" s="8" t="s">
        <v>160</v>
      </c>
      <c r="D25" s="8" t="s">
        <v>161</v>
      </c>
      <c r="E25" s="10">
        <v>8.655441</v>
      </c>
      <c r="F25" s="10">
        <v>8.655441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8.75" customHeight="1">
      <c r="A26" s="8" t="s">
        <v>204</v>
      </c>
      <c r="B26" s="8" t="s">
        <v>205</v>
      </c>
      <c r="C26" s="8" t="s">
        <v>160</v>
      </c>
      <c r="D26" s="8" t="s">
        <v>161</v>
      </c>
      <c r="E26" s="10">
        <v>10.044</v>
      </c>
      <c r="F26" s="10">
        <v>10.044</v>
      </c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8.75" customHeight="1">
      <c r="A27" s="8" t="s">
        <v>206</v>
      </c>
      <c r="B27" s="8" t="s">
        <v>207</v>
      </c>
      <c r="C27" s="8" t="s">
        <v>160</v>
      </c>
      <c r="D27" s="8" t="s">
        <v>161</v>
      </c>
      <c r="E27" s="10">
        <v>2.54</v>
      </c>
      <c r="F27" s="10">
        <v>2.54</v>
      </c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8.75" customHeight="1">
      <c r="A28" s="8" t="s">
        <v>208</v>
      </c>
      <c r="B28" s="8" t="s">
        <v>209</v>
      </c>
      <c r="C28" s="8" t="s">
        <v>160</v>
      </c>
      <c r="D28" s="8" t="s">
        <v>161</v>
      </c>
      <c r="E28" s="10">
        <v>57.6932</v>
      </c>
      <c r="F28" s="10">
        <v>57.6932</v>
      </c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8.75" customHeight="1">
      <c r="A29" s="8" t="s">
        <v>210</v>
      </c>
      <c r="B29" s="8" t="s">
        <v>211</v>
      </c>
      <c r="C29" s="8" t="s">
        <v>160</v>
      </c>
      <c r="D29" s="8" t="s">
        <v>161</v>
      </c>
      <c r="E29" s="10">
        <v>1.872</v>
      </c>
      <c r="F29" s="10">
        <v>1.872</v>
      </c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8.75" customHeight="1">
      <c r="A30" s="8" t="s">
        <v>212</v>
      </c>
      <c r="B30" s="8" t="s">
        <v>213</v>
      </c>
      <c r="C30" s="8" t="s">
        <v>160</v>
      </c>
      <c r="D30" s="8" t="s">
        <v>161</v>
      </c>
      <c r="E30" s="10">
        <v>25</v>
      </c>
      <c r="F30" s="10">
        <v>25</v>
      </c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ht="13.5" customHeight="1"/>
  </sheetData>
  <sheetProtection formatCells="0" formatColumns="0" formatRows="0" insertColumns="0" insertRows="0" insertHyperlinks="0" deleteColumns="0" deleteRows="0" sort="0" autoFilter="0" pivotTables="0"/>
  <mergeCells count="16">
    <mergeCell ref="A1:Q1"/>
    <mergeCell ref="O3:Q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</mergeCells>
  <printOptions/>
  <pageMargins left="0.7513888888888889" right="0.7513888888888889" top="1" bottom="1" header="0.5" footer="0.5"/>
  <pageSetup fitToHeight="1" fitToWidth="1" horizontalDpi="300" verticalDpi="300" orientation="landscape" scale="57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"/>
  <sheetViews>
    <sheetView workbookViewId="0" topLeftCell="A1">
      <selection activeCell="I15" sqref="I15"/>
    </sheetView>
  </sheetViews>
  <sheetFormatPr defaultColWidth="9.140625" defaultRowHeight="12.75" customHeight="1"/>
  <cols>
    <col min="1" max="1" width="12.140625" style="1" customWidth="1"/>
    <col min="2" max="2" width="20.8515625" style="1" customWidth="1"/>
    <col min="3" max="3" width="11.140625" style="1" customWidth="1"/>
    <col min="4" max="4" width="28.140625" style="1" customWidth="1"/>
    <col min="5" max="5" width="12.8515625" style="1" customWidth="1"/>
    <col min="6" max="6" width="15.7109375" style="1" customWidth="1"/>
    <col min="7" max="7" width="12.140625" style="1" customWidth="1"/>
    <col min="8" max="9" width="9.140625" style="1" customWidth="1"/>
    <col min="10" max="10" width="13.140625" style="1" customWidth="1"/>
    <col min="11" max="18" width="9.140625" style="1" customWidth="1"/>
  </cols>
  <sheetData>
    <row r="1" spans="1:17" ht="26.25" customHeight="1">
      <c r="A1" s="2" t="s">
        <v>214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8.75" customHeight="1">
      <c r="A2" s="4" t="s">
        <v>215</v>
      </c>
      <c r="Q2" s="4" t="s">
        <v>13</v>
      </c>
    </row>
    <row r="3" spans="1:17" ht="52.5" customHeight="1">
      <c r="A3" s="5" t="s">
        <v>172</v>
      </c>
      <c r="B3" s="5" t="s">
        <v>173</v>
      </c>
      <c r="C3" s="5" t="s">
        <v>142</v>
      </c>
      <c r="D3" s="5" t="s">
        <v>143</v>
      </c>
      <c r="E3" s="5" t="s">
        <v>144</v>
      </c>
      <c r="F3" s="5" t="s">
        <v>145</v>
      </c>
      <c r="G3" s="5" t="s">
        <v>146</v>
      </c>
      <c r="H3" s="5" t="s">
        <v>147</v>
      </c>
      <c r="I3" s="5" t="s">
        <v>148</v>
      </c>
      <c r="J3" s="5" t="s">
        <v>149</v>
      </c>
      <c r="K3" s="5" t="s">
        <v>150</v>
      </c>
      <c r="L3" s="5" t="s">
        <v>151</v>
      </c>
      <c r="M3" s="5" t="s">
        <v>152</v>
      </c>
      <c r="N3" s="5" t="s">
        <v>153</v>
      </c>
      <c r="O3" s="5" t="s">
        <v>154</v>
      </c>
      <c r="P3" s="6"/>
      <c r="Q3" s="6"/>
    </row>
    <row r="4" spans="1:17" ht="26.2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 t="s">
        <v>155</v>
      </c>
      <c r="P4" s="6" t="s">
        <v>156</v>
      </c>
      <c r="Q4" s="6" t="s">
        <v>157</v>
      </c>
    </row>
    <row r="5" spans="1:17" ht="18.75" customHeight="1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  <c r="J5" s="7">
        <v>10</v>
      </c>
      <c r="K5" s="7">
        <v>11</v>
      </c>
      <c r="L5" s="7">
        <v>12</v>
      </c>
      <c r="M5" s="7">
        <v>13</v>
      </c>
      <c r="N5" s="7">
        <v>14</v>
      </c>
      <c r="O5" s="7">
        <v>16</v>
      </c>
      <c r="P5" s="7">
        <v>17</v>
      </c>
      <c r="Q5" s="7">
        <v>18</v>
      </c>
    </row>
    <row r="6" spans="1:17" ht="18.75" customHeight="1">
      <c r="A6" s="8"/>
      <c r="B6" s="8"/>
      <c r="C6" s="8"/>
      <c r="D6" s="8" t="s">
        <v>23</v>
      </c>
      <c r="E6" s="10">
        <v>417.273402</v>
      </c>
      <c r="F6" s="10">
        <v>417.273402</v>
      </c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ht="18.75" customHeight="1">
      <c r="A7" s="8"/>
      <c r="B7" s="8"/>
      <c r="C7" s="8" t="s">
        <v>25</v>
      </c>
      <c r="D7" s="8" t="s">
        <v>26</v>
      </c>
      <c r="E7" s="10">
        <v>417.273402</v>
      </c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</row>
    <row r="8" spans="1:17" ht="18.75" customHeight="1">
      <c r="A8" s="8"/>
      <c r="B8" s="8"/>
      <c r="C8" s="8" t="s">
        <v>158</v>
      </c>
      <c r="D8" s="8" t="s">
        <v>159</v>
      </c>
      <c r="E8" s="10">
        <v>417.273402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</row>
    <row r="9" spans="1:17" ht="18.75" customHeight="1">
      <c r="A9" s="8" t="s">
        <v>216</v>
      </c>
      <c r="B9" s="8" t="s">
        <v>217</v>
      </c>
      <c r="C9" s="8" t="s">
        <v>160</v>
      </c>
      <c r="D9" s="8" t="s">
        <v>161</v>
      </c>
      <c r="E9" s="10">
        <v>190.520133</v>
      </c>
      <c r="F9" s="10">
        <v>190.520133</v>
      </c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8.75" customHeight="1">
      <c r="A10" s="8" t="s">
        <v>218</v>
      </c>
      <c r="B10" s="8" t="s">
        <v>219</v>
      </c>
      <c r="C10" s="8" t="s">
        <v>160</v>
      </c>
      <c r="D10" s="8" t="s">
        <v>161</v>
      </c>
      <c r="E10" s="10">
        <v>37.053022</v>
      </c>
      <c r="F10" s="10">
        <v>37.053022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8.75" customHeight="1">
      <c r="A11" s="8" t="s">
        <v>220</v>
      </c>
      <c r="B11" s="8" t="s">
        <v>49</v>
      </c>
      <c r="C11" s="8" t="s">
        <v>160</v>
      </c>
      <c r="D11" s="8" t="s">
        <v>161</v>
      </c>
      <c r="E11" s="10">
        <v>22.881948</v>
      </c>
      <c r="F11" s="10">
        <v>22.881948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8.75" customHeight="1">
      <c r="A12" s="8" t="s">
        <v>221</v>
      </c>
      <c r="B12" s="8" t="s">
        <v>222</v>
      </c>
      <c r="C12" s="8" t="s">
        <v>160</v>
      </c>
      <c r="D12" s="8" t="s">
        <v>161</v>
      </c>
      <c r="E12" s="10">
        <v>71.513099</v>
      </c>
      <c r="F12" s="10">
        <v>71.513099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8.75" customHeight="1">
      <c r="A13" s="8" t="s">
        <v>223</v>
      </c>
      <c r="B13" s="8" t="s">
        <v>195</v>
      </c>
      <c r="C13" s="8" t="s">
        <v>160</v>
      </c>
      <c r="D13" s="8" t="s">
        <v>161</v>
      </c>
      <c r="E13" s="10">
        <v>3</v>
      </c>
      <c r="F13" s="10">
        <v>3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8.75" customHeight="1">
      <c r="A14" s="8" t="s">
        <v>224</v>
      </c>
      <c r="B14" s="8" t="s">
        <v>197</v>
      </c>
      <c r="C14" s="8" t="s">
        <v>160</v>
      </c>
      <c r="D14" s="8" t="s">
        <v>161</v>
      </c>
      <c r="E14" s="10">
        <v>2</v>
      </c>
      <c r="F14" s="10">
        <v>2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8.75" customHeight="1">
      <c r="A15" s="8" t="s">
        <v>225</v>
      </c>
      <c r="B15" s="8" t="s">
        <v>226</v>
      </c>
      <c r="C15" s="8" t="s">
        <v>160</v>
      </c>
      <c r="D15" s="8" t="s">
        <v>161</v>
      </c>
      <c r="E15" s="10">
        <v>3</v>
      </c>
      <c r="F15" s="10">
        <v>3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8.75" customHeight="1">
      <c r="A16" s="8" t="s">
        <v>227</v>
      </c>
      <c r="B16" s="8" t="s">
        <v>199</v>
      </c>
      <c r="C16" s="8" t="s">
        <v>160</v>
      </c>
      <c r="D16" s="8" t="s">
        <v>161</v>
      </c>
      <c r="E16" s="10">
        <v>0.2</v>
      </c>
      <c r="F16" s="10">
        <v>0.2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8.75" customHeight="1">
      <c r="A17" s="8" t="s">
        <v>228</v>
      </c>
      <c r="B17" s="8" t="s">
        <v>207</v>
      </c>
      <c r="C17" s="8" t="s">
        <v>160</v>
      </c>
      <c r="D17" s="8" t="s">
        <v>161</v>
      </c>
      <c r="E17" s="10">
        <v>2.54</v>
      </c>
      <c r="F17" s="10">
        <v>2.54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8.75" customHeight="1">
      <c r="A18" s="8" t="s">
        <v>229</v>
      </c>
      <c r="B18" s="8" t="s">
        <v>230</v>
      </c>
      <c r="C18" s="8" t="s">
        <v>160</v>
      </c>
      <c r="D18" s="8" t="s">
        <v>161</v>
      </c>
      <c r="E18" s="10">
        <v>1.872</v>
      </c>
      <c r="F18" s="10">
        <v>1.872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8.75" customHeight="1">
      <c r="A19" s="8" t="s">
        <v>231</v>
      </c>
      <c r="B19" s="8" t="s">
        <v>232</v>
      </c>
      <c r="C19" s="8" t="s">
        <v>160</v>
      </c>
      <c r="D19" s="8" t="s">
        <v>161</v>
      </c>
      <c r="E19" s="10">
        <v>57.6932</v>
      </c>
      <c r="F19" s="10">
        <v>57.6932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8.75" customHeight="1">
      <c r="A20" s="8" t="s">
        <v>233</v>
      </c>
      <c r="B20" s="8" t="s">
        <v>213</v>
      </c>
      <c r="C20" s="8" t="s">
        <v>160</v>
      </c>
      <c r="D20" s="8" t="s">
        <v>161</v>
      </c>
      <c r="E20" s="10">
        <v>25</v>
      </c>
      <c r="F20" s="10">
        <v>25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ht="13.5" customHeight="1"/>
  </sheetData>
  <sheetProtection formatCells="0" formatColumns="0" formatRows="0" insertColumns="0" insertRows="0" insertHyperlinks="0" deleteColumns="0" deleteRows="0" sort="0" autoFilter="0" pivotTables="0"/>
  <mergeCells count="16">
    <mergeCell ref="A1:Q1"/>
    <mergeCell ref="O3:Q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</mergeCells>
  <printOptions/>
  <pageMargins left="0.7513888888888889" right="0.7513888888888889" top="1" bottom="1" header="0.5" footer="0.5"/>
  <pageSetup fitToHeight="1" fitToWidth="1" horizontalDpi="300" verticalDpi="300" orientation="landscape" scale="56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workbookViewId="0" topLeftCell="A3">
      <selection activeCell="A1" sqref="A1:L1"/>
    </sheetView>
  </sheetViews>
  <sheetFormatPr defaultColWidth="9.140625" defaultRowHeight="12.75" customHeight="1"/>
  <cols>
    <col min="1" max="1" width="34.8515625" style="1" customWidth="1"/>
    <col min="2" max="2" width="27.140625" style="1" customWidth="1"/>
    <col min="3" max="3" width="28.28125" style="1" customWidth="1"/>
    <col min="4" max="4" width="12.8515625" style="1" customWidth="1"/>
    <col min="5" max="5" width="13.8515625" style="1" customWidth="1"/>
    <col min="6" max="6" width="11.140625" style="1" customWidth="1"/>
    <col min="7" max="7" width="9.140625" style="1" customWidth="1"/>
    <col min="8" max="8" width="25.7109375" style="1" customWidth="1"/>
    <col min="9" max="9" width="11.28125" style="1" customWidth="1"/>
    <col min="10" max="10" width="10.57421875" style="1" customWidth="1"/>
    <col min="11" max="11" width="9.140625" style="1" customWidth="1"/>
    <col min="12" max="12" width="11.57421875" style="1" customWidth="1"/>
    <col min="13" max="13" width="9.140625" style="1" customWidth="1"/>
  </cols>
  <sheetData>
    <row r="1" spans="1:12" ht="33" customHeight="1">
      <c r="A1" s="2" t="s">
        <v>234</v>
      </c>
      <c r="B1" s="3"/>
      <c r="C1" s="3"/>
      <c r="D1" s="3"/>
      <c r="E1" s="3"/>
      <c r="F1" s="3"/>
      <c r="G1" s="3"/>
      <c r="H1" s="17"/>
      <c r="I1" s="3"/>
      <c r="J1" s="3"/>
      <c r="K1" s="3"/>
      <c r="L1" s="3"/>
    </row>
    <row r="2" spans="1:12" ht="13.5" customHeight="1">
      <c r="A2" s="4" t="s">
        <v>235</v>
      </c>
      <c r="H2" s="18"/>
      <c r="L2" s="4" t="s">
        <v>14</v>
      </c>
    </row>
    <row r="3" spans="1:12" ht="18.75" customHeight="1">
      <c r="A3" s="7" t="s">
        <v>69</v>
      </c>
      <c r="B3" s="7"/>
      <c r="C3" s="7" t="s">
        <v>70</v>
      </c>
      <c r="D3" s="19"/>
      <c r="E3" s="19"/>
      <c r="F3" s="19"/>
      <c r="G3" s="19"/>
      <c r="H3" s="19"/>
      <c r="I3" s="19"/>
      <c r="J3" s="19"/>
      <c r="K3" s="19"/>
      <c r="L3" s="19"/>
    </row>
    <row r="4" spans="1:12" ht="26.25" customHeight="1">
      <c r="A4" s="5" t="s">
        <v>71</v>
      </c>
      <c r="B4" s="5" t="s">
        <v>72</v>
      </c>
      <c r="C4" s="5" t="s">
        <v>73</v>
      </c>
      <c r="D4" s="5" t="s">
        <v>23</v>
      </c>
      <c r="E4" s="5" t="s">
        <v>155</v>
      </c>
      <c r="F4" s="5" t="s">
        <v>156</v>
      </c>
      <c r="G4" s="5" t="s">
        <v>236</v>
      </c>
      <c r="H4" s="7" t="s">
        <v>71</v>
      </c>
      <c r="I4" s="5" t="s">
        <v>23</v>
      </c>
      <c r="J4" s="5" t="s">
        <v>155</v>
      </c>
      <c r="K4" s="5" t="s">
        <v>156</v>
      </c>
      <c r="L4" s="5" t="s">
        <v>236</v>
      </c>
    </row>
    <row r="5" spans="1:12" ht="18.75" customHeight="1">
      <c r="A5" s="19" t="s">
        <v>74</v>
      </c>
      <c r="B5" s="10">
        <v>417.273402</v>
      </c>
      <c r="C5" s="19" t="s">
        <v>75</v>
      </c>
      <c r="D5" s="9">
        <f aca="true" t="shared" si="0" ref="D5:D30">E5+F5+G5</f>
        <v>0</v>
      </c>
      <c r="E5" s="20"/>
      <c r="F5" s="9"/>
      <c r="G5" s="9"/>
      <c r="H5" s="21" t="s">
        <v>76</v>
      </c>
      <c r="I5" s="9">
        <f>I6+I9+I12</f>
        <v>417.27340200000003</v>
      </c>
      <c r="J5" s="9">
        <f>J6+J9+J12</f>
        <v>417.27340200000003</v>
      </c>
      <c r="K5" s="9">
        <f>K6+K9+K12</f>
        <v>0</v>
      </c>
      <c r="L5" s="9">
        <f>L6+L9+L12</f>
        <v>0</v>
      </c>
    </row>
    <row r="6" spans="1:12" ht="18.75" customHeight="1">
      <c r="A6" s="19" t="s">
        <v>77</v>
      </c>
      <c r="B6" s="10"/>
      <c r="C6" s="19" t="s">
        <v>78</v>
      </c>
      <c r="D6" s="9">
        <f t="shared" si="0"/>
        <v>0</v>
      </c>
      <c r="E6" s="9"/>
      <c r="F6" s="9"/>
      <c r="G6" s="9"/>
      <c r="H6" s="21" t="s">
        <v>79</v>
      </c>
      <c r="I6" s="9">
        <f aca="true" t="shared" si="1" ref="I6:I14">J6+K6+L6</f>
        <v>310.020303</v>
      </c>
      <c r="J6" s="9">
        <v>310.020303</v>
      </c>
      <c r="K6" s="9"/>
      <c r="L6" s="9"/>
    </row>
    <row r="7" spans="1:12" ht="18.75" customHeight="1">
      <c r="A7" s="19" t="s">
        <v>80</v>
      </c>
      <c r="B7" s="10"/>
      <c r="C7" s="19" t="s">
        <v>81</v>
      </c>
      <c r="D7" s="9">
        <f t="shared" si="0"/>
        <v>0</v>
      </c>
      <c r="E7" s="9"/>
      <c r="F7" s="9"/>
      <c r="G7" s="9"/>
      <c r="H7" s="21" t="s">
        <v>237</v>
      </c>
      <c r="I7" s="9">
        <f t="shared" si="1"/>
        <v>250.455103</v>
      </c>
      <c r="J7" s="9">
        <v>250.455103</v>
      </c>
      <c r="K7" s="9"/>
      <c r="L7" s="9"/>
    </row>
    <row r="8" spans="1:12" ht="18.75" customHeight="1">
      <c r="A8" s="22"/>
      <c r="B8" s="23"/>
      <c r="C8" s="19" t="s">
        <v>84</v>
      </c>
      <c r="D8" s="9">
        <f t="shared" si="0"/>
        <v>0</v>
      </c>
      <c r="E8" s="9"/>
      <c r="F8" s="9"/>
      <c r="G8" s="9"/>
      <c r="H8" s="21" t="s">
        <v>238</v>
      </c>
      <c r="I8" s="9">
        <f t="shared" si="1"/>
        <v>59.5652</v>
      </c>
      <c r="J8" s="9">
        <v>59.5652</v>
      </c>
      <c r="K8" s="9"/>
      <c r="L8" s="9"/>
    </row>
    <row r="9" spans="1:12" ht="18.75" customHeight="1">
      <c r="A9" s="22"/>
      <c r="B9" s="23"/>
      <c r="C9" s="19" t="s">
        <v>87</v>
      </c>
      <c r="D9" s="9">
        <f t="shared" si="0"/>
        <v>0</v>
      </c>
      <c r="E9" s="9"/>
      <c r="F9" s="9"/>
      <c r="G9" s="9"/>
      <c r="H9" s="21" t="s">
        <v>88</v>
      </c>
      <c r="I9" s="9">
        <f t="shared" si="1"/>
        <v>47.253099</v>
      </c>
      <c r="J9" s="9">
        <v>47.253099</v>
      </c>
      <c r="K9" s="9"/>
      <c r="L9" s="9"/>
    </row>
    <row r="10" spans="1:12" ht="18.75" customHeight="1">
      <c r="A10" s="22"/>
      <c r="B10" s="23"/>
      <c r="C10" s="19" t="s">
        <v>90</v>
      </c>
      <c r="D10" s="9">
        <f t="shared" si="0"/>
        <v>19.565952</v>
      </c>
      <c r="E10" s="9">
        <v>19.565952</v>
      </c>
      <c r="F10" s="9"/>
      <c r="G10" s="9"/>
      <c r="H10" s="21" t="s">
        <v>239</v>
      </c>
      <c r="I10" s="9">
        <f t="shared" si="1"/>
        <v>47.253099</v>
      </c>
      <c r="J10" s="9">
        <v>47.253099</v>
      </c>
      <c r="K10" s="9"/>
      <c r="L10" s="9"/>
    </row>
    <row r="11" spans="1:12" ht="18.75" customHeight="1">
      <c r="A11" s="22"/>
      <c r="B11" s="23"/>
      <c r="C11" s="19" t="s">
        <v>93</v>
      </c>
      <c r="D11" s="9">
        <f t="shared" si="0"/>
        <v>0</v>
      </c>
      <c r="E11" s="9"/>
      <c r="F11" s="9"/>
      <c r="G11" s="9"/>
      <c r="H11" s="21" t="s">
        <v>240</v>
      </c>
      <c r="I11" s="9">
        <f t="shared" si="1"/>
        <v>0</v>
      </c>
      <c r="J11" s="9"/>
      <c r="K11" s="9"/>
      <c r="L11" s="9"/>
    </row>
    <row r="12" spans="1:12" ht="18.75" customHeight="1">
      <c r="A12" s="22"/>
      <c r="B12" s="23"/>
      <c r="C12" s="19" t="s">
        <v>96</v>
      </c>
      <c r="D12" s="9">
        <f t="shared" si="0"/>
        <v>0</v>
      </c>
      <c r="E12" s="9"/>
      <c r="F12" s="9"/>
      <c r="G12" s="9"/>
      <c r="H12" s="21" t="s">
        <v>97</v>
      </c>
      <c r="I12" s="9">
        <f t="shared" si="1"/>
        <v>60</v>
      </c>
      <c r="J12" s="9">
        <v>60</v>
      </c>
      <c r="K12" s="9"/>
      <c r="L12" s="9"/>
    </row>
    <row r="13" spans="1:12" ht="18.75" customHeight="1">
      <c r="A13" s="22"/>
      <c r="B13" s="23"/>
      <c r="C13" s="19" t="s">
        <v>99</v>
      </c>
      <c r="D13" s="9">
        <f t="shared" si="0"/>
        <v>0</v>
      </c>
      <c r="E13" s="9"/>
      <c r="F13" s="9"/>
      <c r="G13" s="9"/>
      <c r="H13" s="21" t="s">
        <v>241</v>
      </c>
      <c r="I13" s="9">
        <f t="shared" si="1"/>
        <v>60</v>
      </c>
      <c r="J13" s="9">
        <v>60</v>
      </c>
      <c r="K13" s="9"/>
      <c r="L13" s="9"/>
    </row>
    <row r="14" spans="1:12" ht="18.75" customHeight="1">
      <c r="A14" s="22"/>
      <c r="B14" s="23"/>
      <c r="C14" s="19" t="s">
        <v>102</v>
      </c>
      <c r="D14" s="9">
        <f t="shared" si="0"/>
        <v>374.825502</v>
      </c>
      <c r="E14" s="9">
        <v>374.825502</v>
      </c>
      <c r="F14" s="9"/>
      <c r="G14" s="9"/>
      <c r="H14" s="21" t="s">
        <v>242</v>
      </c>
      <c r="I14" s="9">
        <f t="shared" si="1"/>
        <v>0</v>
      </c>
      <c r="J14" s="9"/>
      <c r="K14" s="9"/>
      <c r="L14" s="9"/>
    </row>
    <row r="15" spans="1:12" ht="18.75" customHeight="1">
      <c r="A15" s="22"/>
      <c r="B15" s="23"/>
      <c r="C15" s="19" t="s">
        <v>104</v>
      </c>
      <c r="D15" s="9">
        <f t="shared" si="0"/>
        <v>0</v>
      </c>
      <c r="E15" s="9"/>
      <c r="F15" s="9"/>
      <c r="G15" s="9"/>
      <c r="H15" s="24"/>
      <c r="I15" s="9"/>
      <c r="J15" s="25"/>
      <c r="K15" s="25"/>
      <c r="L15" s="25"/>
    </row>
    <row r="16" spans="1:12" ht="18.75" customHeight="1">
      <c r="A16" s="22"/>
      <c r="B16" s="23"/>
      <c r="C16" s="19" t="s">
        <v>105</v>
      </c>
      <c r="D16" s="9">
        <f t="shared" si="0"/>
        <v>0</v>
      </c>
      <c r="E16" s="9"/>
      <c r="F16" s="9"/>
      <c r="G16" s="9"/>
      <c r="H16" s="24"/>
      <c r="I16" s="9"/>
      <c r="J16" s="25"/>
      <c r="K16" s="25"/>
      <c r="L16" s="25"/>
    </row>
    <row r="17" spans="1:12" ht="18.75" customHeight="1">
      <c r="A17" s="22"/>
      <c r="B17" s="23"/>
      <c r="C17" s="19" t="s">
        <v>106</v>
      </c>
      <c r="D17" s="9">
        <f t="shared" si="0"/>
        <v>0</v>
      </c>
      <c r="E17" s="9"/>
      <c r="F17" s="9"/>
      <c r="G17" s="9"/>
      <c r="H17" s="24"/>
      <c r="I17" s="9"/>
      <c r="J17" s="25"/>
      <c r="K17" s="25"/>
      <c r="L17" s="25"/>
    </row>
    <row r="18" spans="1:12" ht="18.75" customHeight="1">
      <c r="A18" s="22"/>
      <c r="B18" s="23"/>
      <c r="C18" s="19" t="s">
        <v>107</v>
      </c>
      <c r="D18" s="9">
        <f t="shared" si="0"/>
        <v>0</v>
      </c>
      <c r="E18" s="9"/>
      <c r="F18" s="9"/>
      <c r="G18" s="9"/>
      <c r="H18" s="21" t="s">
        <v>108</v>
      </c>
      <c r="I18" s="9">
        <f>I19+I20+I21+I22+I23+I24+I25+I26+I27+I28</f>
        <v>417.27340200000003</v>
      </c>
      <c r="J18" s="9">
        <f>J19+J20+J21+J22+J23+J24+J25+J26+J27+J28</f>
        <v>417.27340200000003</v>
      </c>
      <c r="K18" s="9">
        <f>K19+K20+K21+K22+K23+K24+K25+K26+K27+K28</f>
        <v>0</v>
      </c>
      <c r="L18" s="9">
        <f>L19+L20+L21+L22+L23+L24+L25+L26+L27+L28</f>
        <v>0</v>
      </c>
    </row>
    <row r="19" spans="1:12" ht="18.75" customHeight="1">
      <c r="A19" s="22"/>
      <c r="B19" s="23"/>
      <c r="C19" s="19" t="s">
        <v>109</v>
      </c>
      <c r="D19" s="9">
        <f t="shared" si="0"/>
        <v>0</v>
      </c>
      <c r="E19" s="9"/>
      <c r="F19" s="9"/>
      <c r="G19" s="9"/>
      <c r="H19" s="21" t="s">
        <v>110</v>
      </c>
      <c r="I19" s="9">
        <f aca="true" t="shared" si="2" ref="I19:I28">J19+K19+L19</f>
        <v>250.455103</v>
      </c>
      <c r="J19" s="9">
        <v>250.455103</v>
      </c>
      <c r="K19" s="9"/>
      <c r="L19" s="9"/>
    </row>
    <row r="20" spans="1:12" ht="18.75" customHeight="1">
      <c r="A20" s="22"/>
      <c r="B20" s="23"/>
      <c r="C20" s="19" t="s">
        <v>111</v>
      </c>
      <c r="D20" s="9">
        <f t="shared" si="0"/>
        <v>0</v>
      </c>
      <c r="E20" s="9"/>
      <c r="F20" s="9"/>
      <c r="G20" s="9"/>
      <c r="H20" s="21" t="s">
        <v>112</v>
      </c>
      <c r="I20" s="9">
        <f t="shared" si="2"/>
        <v>82.253099</v>
      </c>
      <c r="J20" s="9">
        <v>82.253099</v>
      </c>
      <c r="K20" s="9"/>
      <c r="L20" s="9"/>
    </row>
    <row r="21" spans="1:12" ht="18.75" customHeight="1">
      <c r="A21" s="22"/>
      <c r="B21" s="23"/>
      <c r="C21" s="19" t="s">
        <v>113</v>
      </c>
      <c r="D21" s="9">
        <f t="shared" si="0"/>
        <v>22.881948</v>
      </c>
      <c r="E21" s="9">
        <v>22.881948</v>
      </c>
      <c r="F21" s="9"/>
      <c r="G21" s="9"/>
      <c r="H21" s="21" t="s">
        <v>114</v>
      </c>
      <c r="I21" s="9">
        <f t="shared" si="2"/>
        <v>59.5652</v>
      </c>
      <c r="J21" s="9">
        <v>59.5652</v>
      </c>
      <c r="K21" s="9"/>
      <c r="L21" s="9"/>
    </row>
    <row r="22" spans="1:12" ht="18.75" customHeight="1">
      <c r="A22" s="22"/>
      <c r="B22" s="23"/>
      <c r="C22" s="19" t="s">
        <v>115</v>
      </c>
      <c r="D22" s="9">
        <f t="shared" si="0"/>
        <v>0</v>
      </c>
      <c r="E22" s="9"/>
      <c r="F22" s="9"/>
      <c r="G22" s="9"/>
      <c r="H22" s="21" t="s">
        <v>116</v>
      </c>
      <c r="I22" s="9">
        <f t="shared" si="2"/>
        <v>0</v>
      </c>
      <c r="J22" s="9"/>
      <c r="K22" s="9"/>
      <c r="L22" s="9"/>
    </row>
    <row r="23" spans="1:12" ht="18.75" customHeight="1">
      <c r="A23" s="22"/>
      <c r="B23" s="23"/>
      <c r="C23" s="19" t="s">
        <v>117</v>
      </c>
      <c r="D23" s="9">
        <f t="shared" si="0"/>
        <v>0</v>
      </c>
      <c r="E23" s="9"/>
      <c r="F23" s="9"/>
      <c r="G23" s="9"/>
      <c r="H23" s="21" t="s">
        <v>118</v>
      </c>
      <c r="I23" s="9">
        <f t="shared" si="2"/>
        <v>0</v>
      </c>
      <c r="J23" s="9"/>
      <c r="K23" s="9"/>
      <c r="L23" s="9"/>
    </row>
    <row r="24" spans="1:12" ht="18.75" customHeight="1">
      <c r="A24" s="22"/>
      <c r="B24" s="23"/>
      <c r="C24" s="19" t="s">
        <v>119</v>
      </c>
      <c r="D24" s="9">
        <f t="shared" si="0"/>
        <v>0</v>
      </c>
      <c r="E24" s="9"/>
      <c r="F24" s="9"/>
      <c r="G24" s="9"/>
      <c r="H24" s="21" t="s">
        <v>120</v>
      </c>
      <c r="I24" s="9">
        <f t="shared" si="2"/>
        <v>0</v>
      </c>
      <c r="J24" s="9"/>
      <c r="K24" s="9"/>
      <c r="L24" s="9"/>
    </row>
    <row r="25" spans="1:12" ht="18.75" customHeight="1">
      <c r="A25" s="22"/>
      <c r="B25" s="23"/>
      <c r="C25" s="19" t="s">
        <v>121</v>
      </c>
      <c r="D25" s="9">
        <f t="shared" si="0"/>
        <v>0</v>
      </c>
      <c r="E25" s="9"/>
      <c r="F25" s="9"/>
      <c r="G25" s="9"/>
      <c r="H25" s="21" t="s">
        <v>122</v>
      </c>
      <c r="I25" s="9">
        <f t="shared" si="2"/>
        <v>0</v>
      </c>
      <c r="J25" s="9"/>
      <c r="K25" s="9"/>
      <c r="L25" s="9"/>
    </row>
    <row r="26" spans="1:12" ht="18.75" customHeight="1">
      <c r="A26" s="22"/>
      <c r="B26" s="23"/>
      <c r="C26" s="19" t="s">
        <v>123</v>
      </c>
      <c r="D26" s="9">
        <f t="shared" si="0"/>
        <v>0</v>
      </c>
      <c r="E26" s="9"/>
      <c r="F26" s="9"/>
      <c r="G26" s="9"/>
      <c r="H26" s="21" t="s">
        <v>124</v>
      </c>
      <c r="I26" s="9">
        <f t="shared" si="2"/>
        <v>0</v>
      </c>
      <c r="J26" s="9"/>
      <c r="K26" s="9"/>
      <c r="L26" s="9"/>
    </row>
    <row r="27" spans="1:12" ht="18.75" customHeight="1">
      <c r="A27" s="22"/>
      <c r="B27" s="23"/>
      <c r="C27" s="19" t="s">
        <v>125</v>
      </c>
      <c r="D27" s="9">
        <f t="shared" si="0"/>
        <v>0</v>
      </c>
      <c r="E27" s="9"/>
      <c r="F27" s="9"/>
      <c r="G27" s="9"/>
      <c r="H27" s="21" t="s">
        <v>126</v>
      </c>
      <c r="I27" s="9">
        <f t="shared" si="2"/>
        <v>0</v>
      </c>
      <c r="J27" s="9"/>
      <c r="K27" s="9"/>
      <c r="L27" s="9"/>
    </row>
    <row r="28" spans="1:12" ht="18.75" customHeight="1">
      <c r="A28" s="22"/>
      <c r="B28" s="23"/>
      <c r="C28" s="19" t="s">
        <v>127</v>
      </c>
      <c r="D28" s="9">
        <f t="shared" si="0"/>
        <v>0</v>
      </c>
      <c r="E28" s="9"/>
      <c r="F28" s="9"/>
      <c r="G28" s="9"/>
      <c r="H28" s="21" t="s">
        <v>128</v>
      </c>
      <c r="I28" s="9">
        <f t="shared" si="2"/>
        <v>25</v>
      </c>
      <c r="J28" s="9">
        <v>25</v>
      </c>
      <c r="K28" s="9"/>
      <c r="L28" s="9"/>
    </row>
    <row r="29" spans="1:12" ht="18.75" customHeight="1">
      <c r="A29" s="22"/>
      <c r="B29" s="23"/>
      <c r="C29" s="19" t="s">
        <v>129</v>
      </c>
      <c r="D29" s="9">
        <f t="shared" si="0"/>
        <v>0</v>
      </c>
      <c r="E29" s="9"/>
      <c r="F29" s="9"/>
      <c r="G29" s="9"/>
      <c r="H29" s="24"/>
      <c r="I29" s="25"/>
      <c r="J29" s="25"/>
      <c r="K29" s="25"/>
      <c r="L29" s="25"/>
    </row>
    <row r="30" spans="1:12" ht="18.75" customHeight="1">
      <c r="A30" s="22"/>
      <c r="B30" s="23"/>
      <c r="C30" s="19" t="s">
        <v>130</v>
      </c>
      <c r="D30" s="9">
        <f t="shared" si="0"/>
        <v>0</v>
      </c>
      <c r="E30" s="9"/>
      <c r="F30" s="9"/>
      <c r="G30" s="9"/>
      <c r="H30" s="24"/>
      <c r="I30" s="25"/>
      <c r="J30" s="25"/>
      <c r="K30" s="25"/>
      <c r="L30" s="25"/>
    </row>
    <row r="31" spans="1:12" ht="18.75" customHeight="1">
      <c r="A31" s="22"/>
      <c r="B31" s="23"/>
      <c r="C31" s="22"/>
      <c r="D31" s="9"/>
      <c r="E31" s="25"/>
      <c r="F31" s="25"/>
      <c r="G31" s="25"/>
      <c r="H31" s="24"/>
      <c r="I31" s="25"/>
      <c r="J31" s="25"/>
      <c r="K31" s="25"/>
      <c r="L31" s="25"/>
    </row>
    <row r="32" spans="1:12" ht="18.75" customHeight="1">
      <c r="A32" s="19" t="s">
        <v>131</v>
      </c>
      <c r="B32" s="10">
        <f>B6+B7+B5</f>
        <v>417.273402</v>
      </c>
      <c r="C32" s="19" t="s">
        <v>132</v>
      </c>
      <c r="D32" s="9">
        <f>D5+D6+D7+D8+D9+D10+D11+D12+D13+D14+D15+D16+D17+D18+D19+D20+D21+D22+D23+D24+D25+D26+D27+D28+D29+D30</f>
        <v>417.273402</v>
      </c>
      <c r="E32" s="9">
        <f>E5+E6+E7+E8+E9+E10+E11+E12+E13+E14+E15+E16+E17+E18+E19+E20+E21+E22+E23+E24+E25+E26+E27+E28+E29+E30</f>
        <v>417.273402</v>
      </c>
      <c r="F32" s="9">
        <f>F5+F6+F7+F8+F9+F10+F11+F12+F13+F14+F15+F16+F17+F18+F19+F20+F21+F22+F23+F24+F25+F26+F27+F28+F29+F30</f>
        <v>0</v>
      </c>
      <c r="G32" s="9">
        <f>G5+G6+G7+G8+G9+G10+G11+G12+G13+G14+G15+G16+G17+G18+G19+G20+G21+G22+G23+G24+G25+G26+G27+G28+G29+G30</f>
        <v>0</v>
      </c>
      <c r="H32" s="21" t="s">
        <v>132</v>
      </c>
      <c r="I32" s="9">
        <f>I19+I20+I21+I22+I23+I24+I25+I26+I27+I28</f>
        <v>417.27340200000003</v>
      </c>
      <c r="J32" s="9">
        <f>J19+J20+J21+J22+J23+J24+J25+J26+J27+J28</f>
        <v>417.27340200000003</v>
      </c>
      <c r="K32" s="9">
        <f>K19+K20+K21+K22+K23+K24+K25+K26+K27+K28</f>
        <v>0</v>
      </c>
      <c r="L32" s="9">
        <f>L19+L20+L21+L22+L23+L24+L25+L26+L27+L28</f>
        <v>0</v>
      </c>
    </row>
    <row r="33" spans="1:12" ht="18.75" customHeight="1">
      <c r="A33" s="22"/>
      <c r="B33" s="23"/>
      <c r="C33" s="22"/>
      <c r="D33" s="9"/>
      <c r="E33" s="25"/>
      <c r="F33" s="25"/>
      <c r="G33" s="25"/>
      <c r="H33" s="24"/>
      <c r="I33" s="25"/>
      <c r="J33" s="25"/>
      <c r="K33" s="25"/>
      <c r="L33" s="25"/>
    </row>
    <row r="34" spans="1:12" ht="18.75" customHeight="1">
      <c r="A34" s="19" t="s">
        <v>243</v>
      </c>
      <c r="B34" s="10"/>
      <c r="C34" s="19" t="s">
        <v>134</v>
      </c>
      <c r="D34" s="9">
        <f>B39-D32</f>
        <v>0</v>
      </c>
      <c r="E34" s="9">
        <f>B5+B35-E32</f>
        <v>0</v>
      </c>
      <c r="F34" s="9">
        <f>B6+B36-F32</f>
        <v>0</v>
      </c>
      <c r="G34" s="9">
        <f>B7+B37-G32</f>
        <v>0</v>
      </c>
      <c r="H34" s="21" t="s">
        <v>134</v>
      </c>
      <c r="I34" s="9">
        <f>B39-I32</f>
        <v>0</v>
      </c>
      <c r="J34" s="9">
        <f>B5+B35-J32</f>
        <v>0</v>
      </c>
      <c r="K34" s="9">
        <f>B6+B36-K32</f>
        <v>0</v>
      </c>
      <c r="L34" s="9">
        <f>B7+B37-L32</f>
        <v>0</v>
      </c>
    </row>
    <row r="35" spans="1:12" ht="18.75" customHeight="1">
      <c r="A35" s="19" t="s">
        <v>244</v>
      </c>
      <c r="B35" s="10"/>
      <c r="C35" s="22"/>
      <c r="D35" s="25"/>
      <c r="E35" s="25"/>
      <c r="F35" s="25"/>
      <c r="G35" s="25"/>
      <c r="H35" s="24"/>
      <c r="I35" s="25"/>
      <c r="J35" s="25"/>
      <c r="K35" s="25"/>
      <c r="L35" s="25"/>
    </row>
    <row r="36" spans="1:12" ht="18.75" customHeight="1">
      <c r="A36" s="19" t="s">
        <v>245</v>
      </c>
      <c r="B36" s="10"/>
      <c r="C36" s="22"/>
      <c r="D36" s="25"/>
      <c r="E36" s="25"/>
      <c r="F36" s="25"/>
      <c r="G36" s="25"/>
      <c r="H36" s="24"/>
      <c r="I36" s="25"/>
      <c r="J36" s="25"/>
      <c r="K36" s="25"/>
      <c r="L36" s="25"/>
    </row>
    <row r="37" spans="1:12" ht="18.75" customHeight="1">
      <c r="A37" s="19" t="s">
        <v>246</v>
      </c>
      <c r="B37" s="10"/>
      <c r="C37" s="22"/>
      <c r="D37" s="25"/>
      <c r="E37" s="25"/>
      <c r="F37" s="25"/>
      <c r="G37" s="25"/>
      <c r="H37" s="24"/>
      <c r="I37" s="25"/>
      <c r="J37" s="25"/>
      <c r="K37" s="25"/>
      <c r="L37" s="25"/>
    </row>
    <row r="38" spans="1:12" ht="18.75" customHeight="1">
      <c r="A38" s="22"/>
      <c r="B38" s="23"/>
      <c r="C38" s="22"/>
      <c r="D38" s="25"/>
      <c r="E38" s="25"/>
      <c r="F38" s="25"/>
      <c r="G38" s="25"/>
      <c r="H38" s="24"/>
      <c r="I38" s="25"/>
      <c r="J38" s="25"/>
      <c r="K38" s="25"/>
      <c r="L38" s="25"/>
    </row>
    <row r="39" spans="1:12" ht="18.75" customHeight="1">
      <c r="A39" s="19" t="s">
        <v>138</v>
      </c>
      <c r="B39" s="10">
        <f>B32+B34</f>
        <v>417.273402</v>
      </c>
      <c r="C39" s="19" t="s">
        <v>139</v>
      </c>
      <c r="D39" s="9">
        <f>B39</f>
        <v>417.273402</v>
      </c>
      <c r="E39" s="9">
        <f>B5+B35</f>
        <v>417.273402</v>
      </c>
      <c r="F39" s="9">
        <f>B6+B36</f>
        <v>0</v>
      </c>
      <c r="G39" s="9">
        <f>B7+B37</f>
        <v>0</v>
      </c>
      <c r="H39" s="21" t="s">
        <v>139</v>
      </c>
      <c r="I39" s="9">
        <f>B39</f>
        <v>417.273402</v>
      </c>
      <c r="J39" s="9">
        <f>B5+B35</f>
        <v>417.273402</v>
      </c>
      <c r="K39" s="9">
        <f>B6+B36</f>
        <v>0</v>
      </c>
      <c r="L39" s="9">
        <f>B7+B37</f>
        <v>0</v>
      </c>
    </row>
    <row r="40" ht="12.75"/>
    <row r="41" spans="1:8" ht="13.5" customHeight="1">
      <c r="A41" s="4"/>
      <c r="C41" s="4"/>
      <c r="H41" s="26"/>
    </row>
  </sheetData>
  <sheetProtection formatCells="0" formatColumns="0" formatRows="0" insertColumns="0" insertRows="0" insertHyperlinks="0" deleteColumns="0" deleteRows="0" sort="0" autoFilter="0" pivotTables="0"/>
  <mergeCells count="3">
    <mergeCell ref="A1:L1"/>
    <mergeCell ref="A3:B3"/>
    <mergeCell ref="C3:L3"/>
  </mergeCells>
  <printOptions/>
  <pageMargins left="0.7513888888888889" right="0.7513888888888889" top="1" bottom="1" header="0.5" footer="0.5"/>
  <pageSetup fitToHeight="1" fitToWidth="1" horizontalDpi="300" verticalDpi="300" orientation="landscape" scale="6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workbookViewId="0" topLeftCell="A1">
      <selection activeCell="H19" sqref="H19"/>
    </sheetView>
  </sheetViews>
  <sheetFormatPr defaultColWidth="9.140625" defaultRowHeight="12.75" customHeight="1"/>
  <cols>
    <col min="1" max="1" width="14.8515625" style="1" customWidth="1"/>
    <col min="2" max="2" width="39.00390625" style="1" customWidth="1"/>
    <col min="3" max="3" width="11.57421875" style="1" customWidth="1"/>
    <col min="4" max="4" width="26.00390625" style="1" customWidth="1"/>
    <col min="5" max="5" width="12.140625" style="1" customWidth="1"/>
    <col min="6" max="6" width="10.7109375" style="1" customWidth="1"/>
    <col min="7" max="7" width="12.140625" style="1" customWidth="1"/>
    <col min="8" max="9" width="12.421875" style="1" customWidth="1"/>
    <col min="10" max="10" width="9.140625" style="1" customWidth="1"/>
  </cols>
  <sheetData>
    <row r="1" spans="1:9" ht="24" customHeight="1">
      <c r="A1" s="2" t="s">
        <v>247</v>
      </c>
      <c r="B1" s="2"/>
      <c r="C1" s="2"/>
      <c r="D1" s="2"/>
      <c r="E1" s="2"/>
      <c r="F1" s="2"/>
      <c r="G1" s="2"/>
      <c r="H1" s="2"/>
      <c r="I1" s="2"/>
    </row>
    <row r="2" spans="1:9" ht="16.5" customHeight="1">
      <c r="A2" s="1" t="s">
        <v>248</v>
      </c>
      <c r="I2" s="1" t="s">
        <v>14</v>
      </c>
    </row>
    <row r="3" spans="1:9" ht="45" customHeight="1">
      <c r="A3" s="12" t="s">
        <v>164</v>
      </c>
      <c r="B3" s="12" t="s">
        <v>249</v>
      </c>
      <c r="C3" s="12" t="s">
        <v>142</v>
      </c>
      <c r="D3" s="12" t="s">
        <v>143</v>
      </c>
      <c r="E3" s="12" t="s">
        <v>144</v>
      </c>
      <c r="F3" s="12" t="s">
        <v>165</v>
      </c>
      <c r="G3" s="12" t="s">
        <v>166</v>
      </c>
      <c r="H3" s="12"/>
      <c r="I3" s="12" t="s">
        <v>167</v>
      </c>
    </row>
    <row r="4" spans="1:9" ht="30" customHeight="1">
      <c r="A4" s="12"/>
      <c r="B4" s="12"/>
      <c r="C4" s="12"/>
      <c r="D4" s="12"/>
      <c r="E4" s="12"/>
      <c r="F4" s="12"/>
      <c r="G4" s="15" t="s">
        <v>168</v>
      </c>
      <c r="H4" s="15" t="s">
        <v>169</v>
      </c>
      <c r="I4" s="12"/>
    </row>
    <row r="5" spans="1:9" ht="16.5" customHeight="1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</row>
    <row r="6" spans="1:9" ht="19.5" customHeight="1">
      <c r="A6" s="8" t="s">
        <v>23</v>
      </c>
      <c r="B6" s="8"/>
      <c r="C6" s="8"/>
      <c r="D6" s="8"/>
      <c r="E6" s="10">
        <v>417.273402</v>
      </c>
      <c r="F6" s="10">
        <v>310.020303</v>
      </c>
      <c r="G6" s="10">
        <v>47.253099</v>
      </c>
      <c r="H6" s="10"/>
      <c r="I6" s="10">
        <v>60</v>
      </c>
    </row>
    <row r="7" spans="1:9" ht="19.5" customHeight="1">
      <c r="A7" s="8" t="s">
        <v>43</v>
      </c>
      <c r="B7" s="8"/>
      <c r="C7" s="8"/>
      <c r="D7" s="8"/>
      <c r="E7" s="10">
        <v>19.565952</v>
      </c>
      <c r="F7" s="10">
        <v>19.565952</v>
      </c>
      <c r="G7" s="10"/>
      <c r="H7" s="10"/>
      <c r="I7" s="10"/>
    </row>
    <row r="8" spans="1:9" ht="19.5" customHeight="1">
      <c r="A8" s="8" t="s">
        <v>250</v>
      </c>
      <c r="B8" s="8" t="s">
        <v>44</v>
      </c>
      <c r="C8" s="8" t="s">
        <v>27</v>
      </c>
      <c r="D8" s="8" t="s">
        <v>28</v>
      </c>
      <c r="E8" s="10">
        <v>19.565952</v>
      </c>
      <c r="F8" s="10">
        <v>19.565952</v>
      </c>
      <c r="G8" s="10"/>
      <c r="H8" s="10"/>
      <c r="I8" s="10"/>
    </row>
    <row r="9" spans="1:9" ht="19.5" customHeight="1">
      <c r="A9" s="8" t="s">
        <v>29</v>
      </c>
      <c r="B9" s="8"/>
      <c r="C9" s="8"/>
      <c r="D9" s="8"/>
      <c r="E9" s="10">
        <v>95.8404</v>
      </c>
      <c r="F9" s="10">
        <v>95.8404</v>
      </c>
      <c r="G9" s="10"/>
      <c r="H9" s="10"/>
      <c r="I9" s="10"/>
    </row>
    <row r="10" spans="1:9" ht="19.5" customHeight="1">
      <c r="A10" s="8" t="s">
        <v>251</v>
      </c>
      <c r="B10" s="8" t="s">
        <v>30</v>
      </c>
      <c r="C10" s="8" t="s">
        <v>27</v>
      </c>
      <c r="D10" s="8" t="s">
        <v>28</v>
      </c>
      <c r="E10" s="10">
        <v>95.8404</v>
      </c>
      <c r="F10" s="10">
        <v>95.8404</v>
      </c>
      <c r="G10" s="10"/>
      <c r="H10" s="10"/>
      <c r="I10" s="10"/>
    </row>
    <row r="11" spans="1:9" ht="19.5" customHeight="1">
      <c r="A11" s="8" t="s">
        <v>36</v>
      </c>
      <c r="B11" s="8"/>
      <c r="C11" s="8"/>
      <c r="D11" s="8"/>
      <c r="E11" s="10">
        <v>188.232003</v>
      </c>
      <c r="F11" s="10">
        <v>171.732003</v>
      </c>
      <c r="G11" s="10">
        <v>1.5</v>
      </c>
      <c r="H11" s="10"/>
      <c r="I11" s="10">
        <v>15</v>
      </c>
    </row>
    <row r="12" spans="1:9" ht="19.5" customHeight="1">
      <c r="A12" s="8" t="s">
        <v>252</v>
      </c>
      <c r="B12" s="8" t="s">
        <v>37</v>
      </c>
      <c r="C12" s="8" t="s">
        <v>27</v>
      </c>
      <c r="D12" s="8" t="s">
        <v>28</v>
      </c>
      <c r="E12" s="10">
        <v>188.232003</v>
      </c>
      <c r="F12" s="10">
        <v>171.732003</v>
      </c>
      <c r="G12" s="10">
        <v>1.5</v>
      </c>
      <c r="H12" s="10"/>
      <c r="I12" s="10">
        <v>15</v>
      </c>
    </row>
    <row r="13" spans="1:9" ht="19.5" customHeight="1">
      <c r="A13" s="8" t="s">
        <v>53</v>
      </c>
      <c r="B13" s="8"/>
      <c r="C13" s="8"/>
      <c r="D13" s="8"/>
      <c r="E13" s="10">
        <v>45.753099</v>
      </c>
      <c r="F13" s="10"/>
      <c r="G13" s="10">
        <v>45.753099</v>
      </c>
      <c r="H13" s="10"/>
      <c r="I13" s="10"/>
    </row>
    <row r="14" spans="1:9" ht="19.5" customHeight="1">
      <c r="A14" s="8" t="s">
        <v>253</v>
      </c>
      <c r="B14" s="8" t="s">
        <v>54</v>
      </c>
      <c r="C14" s="8" t="s">
        <v>27</v>
      </c>
      <c r="D14" s="8" t="s">
        <v>28</v>
      </c>
      <c r="E14" s="10">
        <v>45.753099</v>
      </c>
      <c r="F14" s="10"/>
      <c r="G14" s="10">
        <v>45.753099</v>
      </c>
      <c r="H14" s="10"/>
      <c r="I14" s="10"/>
    </row>
    <row r="15" spans="1:9" ht="19.5" customHeight="1">
      <c r="A15" s="8" t="s">
        <v>63</v>
      </c>
      <c r="B15" s="8"/>
      <c r="C15" s="8"/>
      <c r="D15" s="8"/>
      <c r="E15" s="10">
        <v>45</v>
      </c>
      <c r="F15" s="10"/>
      <c r="G15" s="10"/>
      <c r="H15" s="10"/>
      <c r="I15" s="10">
        <v>45</v>
      </c>
    </row>
    <row r="16" spans="1:9" ht="19.5" customHeight="1">
      <c r="A16" s="8" t="s">
        <v>254</v>
      </c>
      <c r="B16" s="8" t="s">
        <v>64</v>
      </c>
      <c r="C16" s="8" t="s">
        <v>27</v>
      </c>
      <c r="D16" s="8" t="s">
        <v>28</v>
      </c>
      <c r="E16" s="10">
        <v>45</v>
      </c>
      <c r="F16" s="10"/>
      <c r="G16" s="10"/>
      <c r="H16" s="10"/>
      <c r="I16" s="10">
        <v>45</v>
      </c>
    </row>
    <row r="17" spans="1:9" ht="19.5" customHeight="1">
      <c r="A17" s="8" t="s">
        <v>48</v>
      </c>
      <c r="B17" s="8"/>
      <c r="C17" s="8"/>
      <c r="D17" s="8"/>
      <c r="E17" s="10">
        <v>22.881948</v>
      </c>
      <c r="F17" s="10">
        <v>22.881948</v>
      </c>
      <c r="G17" s="10"/>
      <c r="H17" s="10"/>
      <c r="I17" s="10"/>
    </row>
    <row r="18" spans="1:9" ht="19.5" customHeight="1">
      <c r="A18" s="8" t="s">
        <v>255</v>
      </c>
      <c r="B18" s="8" t="s">
        <v>49</v>
      </c>
      <c r="C18" s="8" t="s">
        <v>27</v>
      </c>
      <c r="D18" s="8" t="s">
        <v>28</v>
      </c>
      <c r="E18" s="10">
        <v>22.881948</v>
      </c>
      <c r="F18" s="10">
        <v>22.881948</v>
      </c>
      <c r="G18" s="10"/>
      <c r="H18" s="10"/>
      <c r="I18" s="10"/>
    </row>
  </sheetData>
  <sheetProtection formatCells="0" formatColumns="0" formatRows="0" insertColumns="0" insertRows="0" insertHyperlinks="0" deleteColumns="0" deleteRows="0" sort="0" autoFilter="0" pivotTables="0"/>
  <mergeCells count="9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rintOptions/>
  <pageMargins left="0.7513888888888889" right="0.7513888888888889" top="1" bottom="1" header="0.5" footer="0.5"/>
  <pageSetup fitToHeight="1" fitToWidth="1" horizontalDpi="300" verticalDpi="300" orientation="landscape" scale="8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我们温馨的家</cp:lastModifiedBy>
  <dcterms:created xsi:type="dcterms:W3CDTF">2022-02-10T02:55:45Z</dcterms:created>
  <dcterms:modified xsi:type="dcterms:W3CDTF">2022-03-31T06:39:32Z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938FC726C6094C699C54EBAA7F4C108E</vt:lpwstr>
  </property>
</Properties>
</file>