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951" activeTab="7"/>
  </bookViews>
  <sheets>
    <sheet name="封面" sheetId="1" r:id="rId1"/>
    <sheet name="表1.一般公共预算" sheetId="2" r:id="rId2"/>
    <sheet name="表3.部门收支总表" sheetId="3" r:id="rId3"/>
    <sheet name="表4.部门收入总表" sheetId="4" r:id="rId4"/>
    <sheet name="表5.部门支出功能科目" sheetId="5" r:id="rId5"/>
    <sheet name="表6.部门支出部门经济分类" sheetId="6" r:id="rId6"/>
    <sheet name="表7.部门支出政府经济分类" sheetId="7" r:id="rId7"/>
    <sheet name="表8.财政拨款收支总表" sheetId="8" r:id="rId8"/>
  </sheets>
  <definedNames/>
  <calcPr fullCalcOnLoad="1"/>
</workbook>
</file>

<file path=xl/sharedStrings.xml><?xml version="1.0" encoding="utf-8"?>
<sst xmlns="http://schemas.openxmlformats.org/spreadsheetml/2006/main" count="579" uniqueCount="262">
  <si>
    <t>单位编码：</t>
  </si>
  <si>
    <t>026</t>
  </si>
  <si>
    <t>单位名称：</t>
  </si>
  <si>
    <t>鄂州市行政审批局</t>
  </si>
  <si>
    <t>2022年市级部门预算表</t>
  </si>
  <si>
    <t xml:space="preserve"> 编  制  日  期：</t>
  </si>
  <si>
    <t xml:space="preserve">年 </t>
  </si>
  <si>
    <t>月</t>
  </si>
  <si>
    <t>日</t>
  </si>
  <si>
    <t xml:space="preserve">     单位负责人签章：</t>
  </si>
  <si>
    <t xml:space="preserve">     财务负责人签章：</t>
  </si>
  <si>
    <t>制表人签章：</t>
  </si>
  <si>
    <t>一般公共预算2022—2024年支出规划表</t>
  </si>
  <si>
    <t>单位:万元</t>
  </si>
  <si>
    <t>单位：万元</t>
  </si>
  <si>
    <t>科目编码</t>
  </si>
  <si>
    <t>科目名称</t>
  </si>
  <si>
    <t>支出项目类别（项目名称）</t>
  </si>
  <si>
    <t>2022年预算数</t>
  </si>
  <si>
    <t>2023年</t>
  </si>
  <si>
    <t>2024年</t>
  </si>
  <si>
    <t>支出规划</t>
  </si>
  <si>
    <t>比上年增减额</t>
  </si>
  <si>
    <t>合计</t>
  </si>
  <si>
    <t>人员类</t>
  </si>
  <si>
    <t>04</t>
  </si>
  <si>
    <t>行政政法科</t>
  </si>
  <si>
    <t>026001</t>
  </si>
  <si>
    <t>鄂州市行政审批局本级</t>
  </si>
  <si>
    <t>2010301</t>
  </si>
  <si>
    <t>行政运行</t>
  </si>
  <si>
    <t>基本工资</t>
  </si>
  <si>
    <t>规范津补贴</t>
  </si>
  <si>
    <t>岗位(特岗)津贴</t>
  </si>
  <si>
    <t>保留津贴</t>
  </si>
  <si>
    <t>通讯补贴</t>
  </si>
  <si>
    <t>在职人员物业补贴</t>
  </si>
  <si>
    <t>在职人员住房补贴</t>
  </si>
  <si>
    <t>交通补贴</t>
  </si>
  <si>
    <t>绩效工资</t>
  </si>
  <si>
    <t>一次性奖金</t>
  </si>
  <si>
    <t>在职人员奖励性津补贴</t>
  </si>
  <si>
    <t>2080505</t>
  </si>
  <si>
    <t>机关事业单位基本养老保险缴费支出</t>
  </si>
  <si>
    <t>基本养老保险缴费</t>
  </si>
  <si>
    <t>2101101</t>
  </si>
  <si>
    <t>行政单位医疗</t>
  </si>
  <si>
    <t>基本医疗保险缴费</t>
  </si>
  <si>
    <t>2101103</t>
  </si>
  <si>
    <t>公务员医疗补助</t>
  </si>
  <si>
    <t>2210201</t>
  </si>
  <si>
    <t>住房公积金</t>
  </si>
  <si>
    <t>第13个月绩效</t>
  </si>
  <si>
    <t>2080501</t>
  </si>
  <si>
    <t>行政单位离退休</t>
  </si>
  <si>
    <t>退休奖励性补贴</t>
  </si>
  <si>
    <t>运转类</t>
  </si>
  <si>
    <t>在职人员公用</t>
  </si>
  <si>
    <t>离退休人员公用</t>
  </si>
  <si>
    <t>公务交通补贴</t>
  </si>
  <si>
    <t>福利费</t>
  </si>
  <si>
    <t>工会经费</t>
  </si>
  <si>
    <t>第一书记补贴</t>
  </si>
  <si>
    <t>离退休人员福利费</t>
  </si>
  <si>
    <t>2010302</t>
  </si>
  <si>
    <t>一般行政管理事务</t>
  </si>
  <si>
    <t>2022年度市行政审批局信息项目资金</t>
  </si>
  <si>
    <t>特定目标类</t>
  </si>
  <si>
    <t>2022年市民中心水电费</t>
  </si>
  <si>
    <t>市民中心运行维护保障费</t>
  </si>
  <si>
    <t>投诉处理、执法检查及评标专家经费</t>
  </si>
  <si>
    <t>政府雇员及一窗受理人员经费</t>
  </si>
  <si>
    <t>购买政务公开第三方服务项目经费</t>
  </si>
  <si>
    <t>政务服务提升工作经费</t>
  </si>
  <si>
    <t>部门收支总表</t>
  </si>
  <si>
    <t>预算07表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</si>
  <si>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</si>
  <si>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</si>
  <si>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</si>
  <si>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</si>
  <si>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</si>
  <si>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</si>
  <si>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</si>
  <si>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</si>
  <si>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</si>
  <si>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</si>
  <si>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</si>
  <si>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</si>
  <si>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</si>
  <si>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</si>
  <si>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</si>
  <si>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</si>
  <si>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</si>
  <si>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</si>
  <si>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</si>
  <si>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</si>
  <si>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</si>
  <si>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</si>
  <si>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</si>
  <si>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</si>
  <si>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</si>
  <si>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</si>
  <si>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</si>
  <si>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</si>
  <si>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</si>
  <si>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</si>
  <si>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</si>
  <si>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</si>
  <si>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</si>
  <si>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</si>
  <si>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</si>
  <si>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</si>
  <si>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</si>
  <si>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</si>
  <si>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</si>
  <si>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</si>
  <si>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</si>
  <si>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</si>
  <si>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</si>
  <si>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</si>
  <si>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</si>
  <si>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</si>
  <si>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</si>
  <si>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</si>
  <si>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</si>
  <si>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</si>
  <si>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</si>
  <si>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</si>
  <si>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</si>
  <si>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</si>
  <si>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</si>
  <si>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</si>
  <si>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</si>
  <si>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</si>
  <si>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</si>
  <si>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</si>
  <si>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</si>
  <si>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</si>
  <si>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</si>
  <si>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</si>
  <si>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</si>
  <si>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</si>
  <si>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</si>
  <si>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</si>
  <si>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</si>
  <si>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</si>
  <si>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</si>
  <si>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</si>
  <si>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</si>
  <si>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</si>
  <si>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</si>
  <si>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</si>
  <si>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</si>
  <si>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</si>
  <si>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</si>
  <si>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</si>
  <si>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</si>
  <si>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</si>
  <si>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</si>
  <si>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</si>
  <si>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</si>
  <si>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</si>
  <si>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</si>
  <si>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</si>
  <si>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</si>
  <si>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　026</t>
  </si>
  <si>
    <t>　鄂州市行政审批局</t>
  </si>
  <si>
    <t>　　026001</t>
  </si>
  <si>
    <t>　　鄂州市行政审批局本级</t>
  </si>
  <si>
    <t>部门支出总表（支出功能科目）</t>
  </si>
  <si>
    <t>预算09-1表</t>
  </si>
  <si>
    <t>功能科目编码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</si>
  <si>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</si>
  <si>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</si>
  <si>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</si>
  <si>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</si>
  <si>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</si>
  <si>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部门支出总表（部门预算支出经济分类）</t>
  </si>
  <si>
    <t>预算09-2表</t>
  </si>
  <si>
    <t>经济科目编码</t>
  </si>
  <si>
    <t>经济科目名称</t>
  </si>
  <si>
    <t>30101</t>
  </si>
  <si>
    <t>30102</t>
  </si>
  <si>
    <t>津贴补贴</t>
  </si>
  <si>
    <t>30103</t>
  </si>
  <si>
    <t>奖金</t>
  </si>
  <si>
    <t>30107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</si>
  <si>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</si>
  <si>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</si>
  <si>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</si>
  <si>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</si>
  <si>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</si>
  <si>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</si>
  <si>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</si>
  <si>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</si>
  <si>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</si>
  <si>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</si>
  <si>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</si>
  <si>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</si>
  <si>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</si>
  <si>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</si>
  <si>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</si>
  <si>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</si>
  <si>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</si>
  <si>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</si>
  <si>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</si>
  <si>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</si>
  <si>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</si>
  <si>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</si>
  <si>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</si>
  <si>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30217</t>
  </si>
  <si>
    <t>公务接待费</t>
  </si>
  <si>
    <t>30226</t>
  </si>
  <si>
    <t>劳务费</t>
  </si>
  <si>
    <t>30227</t>
  </si>
  <si>
    <t>委托业务费</t>
  </si>
  <si>
    <t>30228</t>
  </si>
  <si>
    <t>30229</t>
  </si>
  <si>
    <t>30239</t>
  </si>
  <si>
    <t>其他交通费用</t>
  </si>
  <si>
    <t>30299</t>
  </si>
  <si>
    <t>其他商品和服务支出</t>
  </si>
  <si>
    <t>30302</t>
  </si>
  <si>
    <t>退休费</t>
  </si>
  <si>
    <t>31007</t>
  </si>
  <si>
    <t>信息网络及软件购置更新</t>
  </si>
  <si>
    <t>31099</t>
  </si>
  <si>
    <t>其他资本性支出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</si>
  <si>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</si>
  <si>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</si>
  <si>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</si>
  <si>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</si>
  <si>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</si>
  <si>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</si>
  <si>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</si>
  <si>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</si>
  <si>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</si>
  <si>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50202</t>
  </si>
  <si>
    <t>50205</t>
  </si>
  <si>
    <t>50206</t>
  </si>
  <si>
    <t>50209</t>
  </si>
  <si>
    <t>50299</t>
  </si>
  <si>
    <t>50306</t>
  </si>
  <si>
    <t>设备购置</t>
  </si>
  <si>
    <t>50399</t>
  </si>
  <si>
    <t>50501</t>
  </si>
  <si>
    <t>工资福利支出</t>
  </si>
  <si>
    <t>50905</t>
  </si>
  <si>
    <t>离退休费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</si>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</sst>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workbookViewId="0" topLeftCell="A1">
      <selection activeCell="A1" sqref="A1"/>
    </sheetView>
  </sheetViews>
  <sheetFormatPr defaultColWidth="9.140625" defaultRowHeight="12.75" customHeight="1"/>
  <cols>
    <col min="1" max="33" width="9.140625" style="1" customWidth="1"/>
  </cols>
  <sheetData>
    <row r="1" s="1" customFormat="1" ht="14.25"/>
    <row r="2" spans="1:32" s="1" customFormat="1" ht="22.5" customHeight="1">
      <c r="A2" s="31" t="s">
        <v>0</v>
      </c>
      <c r="B2" s="31"/>
      <c r="C2" s="31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1" customFormat="1" ht="22.5" customHeight="1">
      <c r="A3" s="31" t="s">
        <v>2</v>
      </c>
      <c r="B3" s="31"/>
      <c r="C3" s="31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s="1" customFormat="1" ht="16.5" customHeight="1">
      <c r="A4" s="31"/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s="1" customFormat="1" ht="16.5" customHeight="1">
      <c r="A5" s="31"/>
      <c r="B5" s="31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="1" customFormat="1" ht="16.5" customHeight="1"/>
    <row r="7" spans="1:32" s="1" customFormat="1" ht="56.2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="1" customFormat="1" ht="17.25" customHeight="1"/>
    <row r="9" s="1" customFormat="1" ht="17.25" customHeight="1"/>
    <row r="10" s="1" customFormat="1" ht="17.25" customHeight="1"/>
    <row r="11" s="1" customFormat="1" ht="17.25" customHeight="1"/>
    <row r="12" s="1" customFormat="1" ht="17.25" customHeight="1"/>
    <row r="13" s="1" customFormat="1" ht="17.25" customHeight="1"/>
    <row r="14" s="1" customFormat="1" ht="17.25" customHeight="1"/>
    <row r="15" s="1" customFormat="1" ht="17.25" customHeight="1"/>
    <row r="16" spans="1:32" s="1" customFormat="1" ht="17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1" customFormat="1" ht="33" customHeight="1">
      <c r="A17" s="33" t="s">
        <v>5</v>
      </c>
      <c r="B17" s="33"/>
      <c r="C17" s="33"/>
      <c r="D17" s="33"/>
      <c r="E17" s="33"/>
      <c r="F17" s="33">
        <f ca="1">YEAR(TODAY())</f>
        <v>2022</v>
      </c>
      <c r="G17" s="33" t="s">
        <v>6</v>
      </c>
      <c r="H17" s="33">
        <f ca="1">MONTH(TODAY())</f>
        <v>2</v>
      </c>
      <c r="I17" s="33" t="s">
        <v>7</v>
      </c>
      <c r="J17" s="33">
        <f ca="1">DAY(TODAY())</f>
        <v>21</v>
      </c>
      <c r="K17" s="33" t="s">
        <v>8</v>
      </c>
      <c r="L17" s="33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1" customFormat="1" ht="21.75" customHeight="1">
      <c r="A18" s="33"/>
      <c r="B18" s="33"/>
      <c r="C18" s="33"/>
      <c r="D18" s="33"/>
      <c r="E18" s="33"/>
      <c r="F18" s="30"/>
      <c r="G18" s="33"/>
      <c r="H18" s="33"/>
      <c r="I18" s="33"/>
      <c r="J18" s="33"/>
      <c r="K18" s="33"/>
      <c r="L18" s="33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s="1" customFormat="1" ht="21.75" customHeight="1">
      <c r="A19" s="33"/>
      <c r="B19" s="33"/>
      <c r="C19" s="33"/>
      <c r="D19" s="33"/>
      <c r="E19" s="33"/>
      <c r="F19" s="30"/>
      <c r="G19" s="33"/>
      <c r="H19" s="33"/>
      <c r="I19" s="33"/>
      <c r="J19" s="33"/>
      <c r="K19" s="33"/>
      <c r="L19" s="3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s="1" customFormat="1" ht="21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s="1" customFormat="1" ht="21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s="1" customFormat="1" ht="21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s="1" customFormat="1" ht="18.75" customHeight="1">
      <c r="A23" s="34" t="s">
        <v>9</v>
      </c>
      <c r="B23" s="34"/>
      <c r="C23" s="34"/>
      <c r="D23" s="34"/>
      <c r="E23" s="34"/>
      <c r="F23" s="34" t="s">
        <v>10</v>
      </c>
      <c r="G23" s="34"/>
      <c r="H23" s="34"/>
      <c r="I23" s="34"/>
      <c r="J23" s="34"/>
      <c r="K23" s="34" t="s">
        <v>11</v>
      </c>
      <c r="L23" s="34"/>
      <c r="M23" s="34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1" customFormat="1" ht="14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1" customFormat="1" ht="14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1" customFormat="1" ht="14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</sheetData>
  <sheetProtection formatCells="0" formatColumns="0" formatRows="0" insertColumns="0" insertRows="0" insertHyperlinks="0" deleteColumns="0" deleteRows="0" sort="0" autoFilter="0" pivotTables="0"/>
  <mergeCells count="5">
    <mergeCell ref="A7:M7"/>
    <mergeCell ref="A17:E17"/>
    <mergeCell ref="A23:E23"/>
    <mergeCell ref="F23:J23"/>
    <mergeCell ref="K23:M23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A1">
      <selection activeCell="A1" sqref="A1:H1"/>
    </sheetView>
  </sheetViews>
  <sheetFormatPr defaultColWidth="9.140625" defaultRowHeight="12.75" customHeight="1"/>
  <cols>
    <col min="1" max="2" width="16.421875" style="1" customWidth="1"/>
    <col min="3" max="3" width="20.7109375" style="1" customWidth="1"/>
    <col min="4" max="8" width="16.421875" style="1" customWidth="1"/>
    <col min="9" max="29" width="9.140625" style="1" customWidth="1"/>
  </cols>
  <sheetData>
    <row r="1" spans="1:8" s="1" customFormat="1" ht="57.75" customHeight="1">
      <c r="A1" s="25" t="s">
        <v>12</v>
      </c>
      <c r="B1" s="25"/>
      <c r="C1" s="25"/>
      <c r="D1" s="25"/>
      <c r="E1" s="25"/>
      <c r="F1" s="25"/>
      <c r="G1" s="25"/>
      <c r="H1" s="25"/>
    </row>
    <row r="2" spans="1:28" s="1" customFormat="1" ht="24" customHeight="1">
      <c r="A2" s="26"/>
      <c r="B2" s="26"/>
      <c r="C2" s="26"/>
      <c r="D2" s="26"/>
      <c r="E2" s="26"/>
      <c r="F2" s="26"/>
      <c r="G2" s="26"/>
      <c r="H2" s="26" t="s">
        <v>13</v>
      </c>
      <c r="AB2" s="1" t="s">
        <v>14</v>
      </c>
    </row>
    <row r="3" spans="1:15" s="1" customFormat="1" ht="33" customHeight="1">
      <c r="A3" s="27" t="s">
        <v>15</v>
      </c>
      <c r="B3" s="27" t="s">
        <v>16</v>
      </c>
      <c r="C3" s="28" t="s">
        <v>17</v>
      </c>
      <c r="D3" s="27" t="s">
        <v>18</v>
      </c>
      <c r="E3" s="27" t="s">
        <v>19</v>
      </c>
      <c r="F3" s="27"/>
      <c r="G3" s="27" t="s">
        <v>20</v>
      </c>
      <c r="H3" s="27"/>
      <c r="I3" s="30"/>
      <c r="J3" s="30"/>
      <c r="K3" s="30"/>
      <c r="L3" s="30"/>
      <c r="M3" s="30"/>
      <c r="N3" s="30"/>
      <c r="O3" s="30"/>
    </row>
    <row r="4" spans="1:8" s="1" customFormat="1" ht="23.25" customHeight="1">
      <c r="A4" s="27"/>
      <c r="B4" s="27"/>
      <c r="C4" s="28"/>
      <c r="D4" s="27"/>
      <c r="E4" s="27" t="s">
        <v>21</v>
      </c>
      <c r="F4" s="27" t="s">
        <v>22</v>
      </c>
      <c r="G4" s="27" t="s">
        <v>21</v>
      </c>
      <c r="H4" s="27" t="s">
        <v>22</v>
      </c>
    </row>
    <row r="5" spans="1:8" s="1" customFormat="1" ht="23.25" customHeight="1">
      <c r="A5" s="20"/>
      <c r="B5" s="20"/>
      <c r="C5" s="20" t="s">
        <v>23</v>
      </c>
      <c r="D5" s="29">
        <v>1967.870686</v>
      </c>
      <c r="E5" s="29">
        <v>1967.870686</v>
      </c>
      <c r="F5" s="29"/>
      <c r="G5" s="29">
        <v>1967.870686</v>
      </c>
      <c r="H5" s="29"/>
    </row>
    <row r="6" spans="1:8" s="1" customFormat="1" ht="23.25" customHeight="1">
      <c r="A6" s="20"/>
      <c r="B6" s="20"/>
      <c r="C6" s="20" t="s">
        <v>24</v>
      </c>
      <c r="D6" s="29">
        <v>480.944825</v>
      </c>
      <c r="E6" s="29">
        <v>480.944825</v>
      </c>
      <c r="F6" s="29"/>
      <c r="G6" s="29">
        <v>480.944825</v>
      </c>
      <c r="H6" s="29"/>
    </row>
    <row r="7" spans="1:8" s="1" customFormat="1" ht="23.25" customHeight="1">
      <c r="A7" s="20" t="s">
        <v>25</v>
      </c>
      <c r="B7" s="20"/>
      <c r="C7" s="20" t="s">
        <v>26</v>
      </c>
      <c r="D7" s="29">
        <v>480.944825</v>
      </c>
      <c r="E7" s="29">
        <v>480.944825</v>
      </c>
      <c r="F7" s="29"/>
      <c r="G7" s="29">
        <v>480.944825</v>
      </c>
      <c r="H7" s="29"/>
    </row>
    <row r="8" spans="1:8" s="1" customFormat="1" ht="23.25" customHeight="1">
      <c r="A8" s="20" t="s">
        <v>1</v>
      </c>
      <c r="B8" s="20"/>
      <c r="C8" s="20" t="s">
        <v>3</v>
      </c>
      <c r="D8" s="29">
        <v>480.944825</v>
      </c>
      <c r="E8" s="29">
        <v>480.944825</v>
      </c>
      <c r="F8" s="29"/>
      <c r="G8" s="29">
        <v>480.944825</v>
      </c>
      <c r="H8" s="29"/>
    </row>
    <row r="9" spans="1:8" s="1" customFormat="1" ht="23.25" customHeight="1">
      <c r="A9" s="20" t="s">
        <v>27</v>
      </c>
      <c r="B9" s="20"/>
      <c r="C9" s="20" t="s">
        <v>28</v>
      </c>
      <c r="D9" s="29">
        <v>480.944825</v>
      </c>
      <c r="E9" s="29">
        <v>480.944825</v>
      </c>
      <c r="F9" s="29"/>
      <c r="G9" s="29">
        <v>480.944825</v>
      </c>
      <c r="H9" s="29"/>
    </row>
    <row r="10" spans="1:8" s="1" customFormat="1" ht="23.25" customHeight="1">
      <c r="A10" s="20" t="s">
        <v>29</v>
      </c>
      <c r="B10" s="20" t="s">
        <v>30</v>
      </c>
      <c r="C10" s="20" t="s">
        <v>31</v>
      </c>
      <c r="D10" s="29">
        <v>114.3684</v>
      </c>
      <c r="E10" s="29">
        <v>114.3684</v>
      </c>
      <c r="F10" s="29"/>
      <c r="G10" s="29">
        <v>114.3684</v>
      </c>
      <c r="H10" s="29"/>
    </row>
    <row r="11" spans="1:8" s="1" customFormat="1" ht="23.25" customHeight="1">
      <c r="A11" s="20" t="s">
        <v>29</v>
      </c>
      <c r="B11" s="20" t="s">
        <v>30</v>
      </c>
      <c r="C11" s="20" t="s">
        <v>32</v>
      </c>
      <c r="D11" s="29">
        <v>57.1116</v>
      </c>
      <c r="E11" s="29">
        <v>57.1116</v>
      </c>
      <c r="F11" s="29"/>
      <c r="G11" s="29">
        <v>57.1116</v>
      </c>
      <c r="H11" s="29"/>
    </row>
    <row r="12" spans="1:8" s="1" customFormat="1" ht="23.25" customHeight="1">
      <c r="A12" s="20" t="s">
        <v>29</v>
      </c>
      <c r="B12" s="20" t="s">
        <v>30</v>
      </c>
      <c r="C12" s="20" t="s">
        <v>33</v>
      </c>
      <c r="D12" s="29">
        <v>0.216</v>
      </c>
      <c r="E12" s="29">
        <v>0.216</v>
      </c>
      <c r="F12" s="29"/>
      <c r="G12" s="29">
        <v>0.216</v>
      </c>
      <c r="H12" s="29"/>
    </row>
    <row r="13" spans="1:8" s="1" customFormat="1" ht="23.25" customHeight="1">
      <c r="A13" s="20" t="s">
        <v>29</v>
      </c>
      <c r="B13" s="20" t="s">
        <v>30</v>
      </c>
      <c r="C13" s="20" t="s">
        <v>34</v>
      </c>
      <c r="D13" s="29">
        <v>0.84</v>
      </c>
      <c r="E13" s="29">
        <v>0.84</v>
      </c>
      <c r="F13" s="29"/>
      <c r="G13" s="29">
        <v>0.84</v>
      </c>
      <c r="H13" s="29"/>
    </row>
    <row r="14" spans="1:8" s="1" customFormat="1" ht="23.25" customHeight="1">
      <c r="A14" s="20" t="s">
        <v>29</v>
      </c>
      <c r="B14" s="20" t="s">
        <v>30</v>
      </c>
      <c r="C14" s="20" t="s">
        <v>35</v>
      </c>
      <c r="D14" s="29">
        <v>6.18</v>
      </c>
      <c r="E14" s="29">
        <v>6.18</v>
      </c>
      <c r="F14" s="29"/>
      <c r="G14" s="29">
        <v>6.18</v>
      </c>
      <c r="H14" s="29"/>
    </row>
    <row r="15" spans="1:8" s="1" customFormat="1" ht="23.25" customHeight="1">
      <c r="A15" s="20" t="s">
        <v>29</v>
      </c>
      <c r="B15" s="20" t="s">
        <v>30</v>
      </c>
      <c r="C15" s="20" t="s">
        <v>36</v>
      </c>
      <c r="D15" s="29">
        <v>7.056</v>
      </c>
      <c r="E15" s="29">
        <v>7.056</v>
      </c>
      <c r="F15" s="29"/>
      <c r="G15" s="29">
        <v>7.056</v>
      </c>
      <c r="H15" s="29"/>
    </row>
    <row r="16" spans="1:8" s="1" customFormat="1" ht="23.25" customHeight="1">
      <c r="A16" s="20" t="s">
        <v>29</v>
      </c>
      <c r="B16" s="20" t="s">
        <v>30</v>
      </c>
      <c r="C16" s="20" t="s">
        <v>37</v>
      </c>
      <c r="D16" s="29">
        <v>8.363488</v>
      </c>
      <c r="E16" s="29">
        <v>8.363488</v>
      </c>
      <c r="F16" s="29"/>
      <c r="G16" s="29">
        <v>8.363488</v>
      </c>
      <c r="H16" s="29"/>
    </row>
    <row r="17" spans="1:8" s="1" customFormat="1" ht="23.25" customHeight="1">
      <c r="A17" s="20" t="s">
        <v>29</v>
      </c>
      <c r="B17" s="20" t="s">
        <v>30</v>
      </c>
      <c r="C17" s="20" t="s">
        <v>38</v>
      </c>
      <c r="D17" s="29">
        <v>7.392</v>
      </c>
      <c r="E17" s="29">
        <v>7.392</v>
      </c>
      <c r="F17" s="29"/>
      <c r="G17" s="29">
        <v>7.392</v>
      </c>
      <c r="H17" s="29"/>
    </row>
    <row r="18" spans="1:8" s="1" customFormat="1" ht="23.25" customHeight="1">
      <c r="A18" s="20" t="s">
        <v>29</v>
      </c>
      <c r="B18" s="20" t="s">
        <v>30</v>
      </c>
      <c r="C18" s="20" t="s">
        <v>39</v>
      </c>
      <c r="D18" s="29">
        <v>2.0544</v>
      </c>
      <c r="E18" s="29">
        <v>2.0544</v>
      </c>
      <c r="F18" s="29"/>
      <c r="G18" s="29">
        <v>2.0544</v>
      </c>
      <c r="H18" s="29"/>
    </row>
    <row r="19" spans="1:8" s="1" customFormat="1" ht="23.25" customHeight="1">
      <c r="A19" s="20" t="s">
        <v>29</v>
      </c>
      <c r="B19" s="20" t="s">
        <v>30</v>
      </c>
      <c r="C19" s="20" t="s">
        <v>40</v>
      </c>
      <c r="D19" s="29">
        <v>9.0917</v>
      </c>
      <c r="E19" s="29">
        <v>9.0917</v>
      </c>
      <c r="F19" s="29"/>
      <c r="G19" s="29">
        <v>9.0917</v>
      </c>
      <c r="H19" s="29"/>
    </row>
    <row r="20" spans="1:8" s="1" customFormat="1" ht="23.25" customHeight="1">
      <c r="A20" s="20" t="s">
        <v>29</v>
      </c>
      <c r="B20" s="20" t="s">
        <v>30</v>
      </c>
      <c r="C20" s="20" t="s">
        <v>41</v>
      </c>
      <c r="D20" s="29">
        <v>129.790439</v>
      </c>
      <c r="E20" s="29">
        <v>129.790439</v>
      </c>
      <c r="F20" s="29"/>
      <c r="G20" s="29">
        <v>129.790439</v>
      </c>
      <c r="H20" s="29"/>
    </row>
    <row r="21" spans="1:8" s="1" customFormat="1" ht="23.25" customHeight="1">
      <c r="A21" s="20" t="s">
        <v>42</v>
      </c>
      <c r="B21" s="20" t="s">
        <v>43</v>
      </c>
      <c r="C21" s="20" t="s">
        <v>44</v>
      </c>
      <c r="D21" s="29">
        <v>35.90784</v>
      </c>
      <c r="E21" s="29">
        <v>35.90784</v>
      </c>
      <c r="F21" s="29"/>
      <c r="G21" s="29">
        <v>35.90784</v>
      </c>
      <c r="H21" s="29"/>
    </row>
    <row r="22" spans="1:8" s="1" customFormat="1" ht="23.25" customHeight="1">
      <c r="A22" s="20" t="s">
        <v>45</v>
      </c>
      <c r="B22" s="20" t="s">
        <v>46</v>
      </c>
      <c r="C22" s="20" t="s">
        <v>47</v>
      </c>
      <c r="D22" s="29">
        <v>20.871432</v>
      </c>
      <c r="E22" s="29">
        <v>20.871432</v>
      </c>
      <c r="F22" s="29"/>
      <c r="G22" s="29">
        <v>20.871432</v>
      </c>
      <c r="H22" s="29"/>
    </row>
    <row r="23" spans="1:8" s="1" customFormat="1" ht="23.25" customHeight="1">
      <c r="A23" s="20" t="s">
        <v>48</v>
      </c>
      <c r="B23" s="20" t="s">
        <v>49</v>
      </c>
      <c r="C23" s="20" t="s">
        <v>49</v>
      </c>
      <c r="D23" s="29">
        <v>11.2212</v>
      </c>
      <c r="E23" s="29">
        <v>11.2212</v>
      </c>
      <c r="F23" s="29"/>
      <c r="G23" s="29">
        <v>11.2212</v>
      </c>
      <c r="H23" s="29"/>
    </row>
    <row r="24" spans="1:8" s="1" customFormat="1" ht="23.25" customHeight="1">
      <c r="A24" s="20" t="s">
        <v>50</v>
      </c>
      <c r="B24" s="20" t="s">
        <v>51</v>
      </c>
      <c r="C24" s="20" t="s">
        <v>51</v>
      </c>
      <c r="D24" s="29">
        <v>41.180826</v>
      </c>
      <c r="E24" s="29">
        <v>41.180826</v>
      </c>
      <c r="F24" s="29"/>
      <c r="G24" s="29">
        <v>41.180826</v>
      </c>
      <c r="H24" s="29"/>
    </row>
    <row r="25" spans="1:8" s="1" customFormat="1" ht="23.25" customHeight="1">
      <c r="A25" s="20" t="s">
        <v>29</v>
      </c>
      <c r="B25" s="20" t="s">
        <v>30</v>
      </c>
      <c r="C25" s="20" t="s">
        <v>52</v>
      </c>
      <c r="D25" s="29">
        <v>0.439</v>
      </c>
      <c r="E25" s="29">
        <v>0.439</v>
      </c>
      <c r="F25" s="29"/>
      <c r="G25" s="29">
        <v>0.439</v>
      </c>
      <c r="H25" s="29"/>
    </row>
    <row r="26" spans="1:8" s="1" customFormat="1" ht="23.25" customHeight="1">
      <c r="A26" s="20" t="s">
        <v>53</v>
      </c>
      <c r="B26" s="20" t="s">
        <v>54</v>
      </c>
      <c r="C26" s="20" t="s">
        <v>55</v>
      </c>
      <c r="D26" s="29">
        <v>28.8605</v>
      </c>
      <c r="E26" s="29">
        <v>28.8605</v>
      </c>
      <c r="F26" s="29"/>
      <c r="G26" s="29">
        <v>28.8605</v>
      </c>
      <c r="H26" s="29"/>
    </row>
    <row r="27" spans="1:8" s="1" customFormat="1" ht="23.25" customHeight="1">
      <c r="A27" s="20"/>
      <c r="B27" s="20"/>
      <c r="C27" s="20" t="s">
        <v>56</v>
      </c>
      <c r="D27" s="29">
        <v>553.925861</v>
      </c>
      <c r="E27" s="29">
        <v>553.925861</v>
      </c>
      <c r="F27" s="29"/>
      <c r="G27" s="29">
        <v>553.925861</v>
      </c>
      <c r="H27" s="29"/>
    </row>
    <row r="28" spans="1:8" s="1" customFormat="1" ht="23.25" customHeight="1">
      <c r="A28" s="20" t="s">
        <v>25</v>
      </c>
      <c r="B28" s="20"/>
      <c r="C28" s="20" t="s">
        <v>26</v>
      </c>
      <c r="D28" s="29">
        <v>553.925861</v>
      </c>
      <c r="E28" s="29">
        <v>553.925861</v>
      </c>
      <c r="F28" s="29"/>
      <c r="G28" s="29">
        <v>553.925861</v>
      </c>
      <c r="H28" s="29"/>
    </row>
    <row r="29" spans="1:8" s="1" customFormat="1" ht="23.25" customHeight="1">
      <c r="A29" s="20" t="s">
        <v>1</v>
      </c>
      <c r="B29" s="20"/>
      <c r="C29" s="20" t="s">
        <v>3</v>
      </c>
      <c r="D29" s="29">
        <v>553.925861</v>
      </c>
      <c r="E29" s="29">
        <v>553.925861</v>
      </c>
      <c r="F29" s="29"/>
      <c r="G29" s="29">
        <v>553.925861</v>
      </c>
      <c r="H29" s="29"/>
    </row>
    <row r="30" spans="1:8" s="1" customFormat="1" ht="23.25" customHeight="1">
      <c r="A30" s="20" t="s">
        <v>27</v>
      </c>
      <c r="B30" s="20"/>
      <c r="C30" s="20" t="s">
        <v>28</v>
      </c>
      <c r="D30" s="29">
        <v>553.925861</v>
      </c>
      <c r="E30" s="29">
        <v>553.925861</v>
      </c>
      <c r="F30" s="29"/>
      <c r="G30" s="29">
        <v>553.925861</v>
      </c>
      <c r="H30" s="29"/>
    </row>
    <row r="31" spans="1:8" s="1" customFormat="1" ht="23.25" customHeight="1">
      <c r="A31" s="20" t="s">
        <v>29</v>
      </c>
      <c r="B31" s="20" t="s">
        <v>30</v>
      </c>
      <c r="C31" s="20" t="s">
        <v>57</v>
      </c>
      <c r="D31" s="29">
        <v>41.44</v>
      </c>
      <c r="E31" s="29">
        <v>41.44</v>
      </c>
      <c r="F31" s="29"/>
      <c r="G31" s="29">
        <v>41.44</v>
      </c>
      <c r="H31" s="29"/>
    </row>
    <row r="32" spans="1:8" s="1" customFormat="1" ht="23.25" customHeight="1">
      <c r="A32" s="20" t="s">
        <v>29</v>
      </c>
      <c r="B32" s="20" t="s">
        <v>30</v>
      </c>
      <c r="C32" s="20" t="s">
        <v>58</v>
      </c>
      <c r="D32" s="29">
        <v>0.48</v>
      </c>
      <c r="E32" s="29">
        <v>0.48</v>
      </c>
      <c r="F32" s="29"/>
      <c r="G32" s="29">
        <v>0.48</v>
      </c>
      <c r="H32" s="29"/>
    </row>
    <row r="33" spans="1:8" s="1" customFormat="1" ht="23.25" customHeight="1">
      <c r="A33" s="20" t="s">
        <v>29</v>
      </c>
      <c r="B33" s="20" t="s">
        <v>30</v>
      </c>
      <c r="C33" s="20" t="s">
        <v>59</v>
      </c>
      <c r="D33" s="29">
        <v>21.516</v>
      </c>
      <c r="E33" s="29">
        <v>21.516</v>
      </c>
      <c r="F33" s="29"/>
      <c r="G33" s="29">
        <v>21.516</v>
      </c>
      <c r="H33" s="29"/>
    </row>
    <row r="34" spans="1:8" s="1" customFormat="1" ht="23.25" customHeight="1">
      <c r="A34" s="20" t="s">
        <v>29</v>
      </c>
      <c r="B34" s="20" t="s">
        <v>30</v>
      </c>
      <c r="C34" s="20" t="s">
        <v>60</v>
      </c>
      <c r="D34" s="29">
        <v>8.579339</v>
      </c>
      <c r="E34" s="29">
        <v>8.579339</v>
      </c>
      <c r="F34" s="29"/>
      <c r="G34" s="29">
        <v>8.579339</v>
      </c>
      <c r="H34" s="29"/>
    </row>
    <row r="35" spans="1:8" s="1" customFormat="1" ht="23.25" customHeight="1">
      <c r="A35" s="20" t="s">
        <v>29</v>
      </c>
      <c r="B35" s="20" t="s">
        <v>30</v>
      </c>
      <c r="C35" s="20" t="s">
        <v>61</v>
      </c>
      <c r="D35" s="29">
        <v>6.863471</v>
      </c>
      <c r="E35" s="29">
        <v>6.863471</v>
      </c>
      <c r="F35" s="29"/>
      <c r="G35" s="29">
        <v>6.863471</v>
      </c>
      <c r="H35" s="29"/>
    </row>
    <row r="36" spans="1:8" s="1" customFormat="1" ht="23.25" customHeight="1">
      <c r="A36" s="20" t="s">
        <v>29</v>
      </c>
      <c r="B36" s="20" t="s">
        <v>30</v>
      </c>
      <c r="C36" s="20" t="s">
        <v>62</v>
      </c>
      <c r="D36" s="29">
        <v>1.5</v>
      </c>
      <c r="E36" s="29">
        <v>1.5</v>
      </c>
      <c r="F36" s="29"/>
      <c r="G36" s="29">
        <v>1.5</v>
      </c>
      <c r="H36" s="29"/>
    </row>
    <row r="37" spans="1:8" s="1" customFormat="1" ht="23.25" customHeight="1">
      <c r="A37" s="20" t="s">
        <v>29</v>
      </c>
      <c r="B37" s="20" t="s">
        <v>30</v>
      </c>
      <c r="C37" s="20" t="s">
        <v>63</v>
      </c>
      <c r="D37" s="29">
        <v>1.677051</v>
      </c>
      <c r="E37" s="29">
        <v>1.677051</v>
      </c>
      <c r="F37" s="29"/>
      <c r="G37" s="29">
        <v>1.677051</v>
      </c>
      <c r="H37" s="29"/>
    </row>
    <row r="38" spans="1:8" s="1" customFormat="1" ht="23.25" customHeight="1">
      <c r="A38" s="20" t="s">
        <v>64</v>
      </c>
      <c r="B38" s="20" t="s">
        <v>65</v>
      </c>
      <c r="C38" s="20" t="s">
        <v>66</v>
      </c>
      <c r="D38" s="29">
        <v>471.87</v>
      </c>
      <c r="E38" s="29">
        <v>471.87</v>
      </c>
      <c r="F38" s="29"/>
      <c r="G38" s="29">
        <v>471.87</v>
      </c>
      <c r="H38" s="29"/>
    </row>
    <row r="39" spans="1:8" s="1" customFormat="1" ht="23.25" customHeight="1">
      <c r="A39" s="20"/>
      <c r="B39" s="20"/>
      <c r="C39" s="20" t="s">
        <v>67</v>
      </c>
      <c r="D39" s="29">
        <v>933</v>
      </c>
      <c r="E39" s="29">
        <v>933</v>
      </c>
      <c r="F39" s="29"/>
      <c r="G39" s="29">
        <v>933</v>
      </c>
      <c r="H39" s="29"/>
    </row>
    <row r="40" spans="1:8" s="1" customFormat="1" ht="23.25" customHeight="1">
      <c r="A40" s="20" t="s">
        <v>25</v>
      </c>
      <c r="B40" s="20"/>
      <c r="C40" s="20" t="s">
        <v>26</v>
      </c>
      <c r="D40" s="29">
        <v>933</v>
      </c>
      <c r="E40" s="29">
        <v>933</v>
      </c>
      <c r="F40" s="29"/>
      <c r="G40" s="29">
        <v>933</v>
      </c>
      <c r="H40" s="29"/>
    </row>
    <row r="41" spans="1:8" s="1" customFormat="1" ht="23.25" customHeight="1">
      <c r="A41" s="20" t="s">
        <v>1</v>
      </c>
      <c r="B41" s="20"/>
      <c r="C41" s="20" t="s">
        <v>3</v>
      </c>
      <c r="D41" s="29">
        <v>933</v>
      </c>
      <c r="E41" s="29">
        <v>933</v>
      </c>
      <c r="F41" s="29"/>
      <c r="G41" s="29">
        <v>933</v>
      </c>
      <c r="H41" s="29"/>
    </row>
    <row r="42" spans="1:8" s="1" customFormat="1" ht="23.25" customHeight="1">
      <c r="A42" s="20" t="s">
        <v>27</v>
      </c>
      <c r="B42" s="20"/>
      <c r="C42" s="20" t="s">
        <v>28</v>
      </c>
      <c r="D42" s="29">
        <v>933</v>
      </c>
      <c r="E42" s="29">
        <v>933</v>
      </c>
      <c r="F42" s="29"/>
      <c r="G42" s="29">
        <v>933</v>
      </c>
      <c r="H42" s="29"/>
    </row>
    <row r="43" spans="1:8" s="1" customFormat="1" ht="23.25" customHeight="1">
      <c r="A43" s="20" t="s">
        <v>64</v>
      </c>
      <c r="B43" s="20" t="s">
        <v>65</v>
      </c>
      <c r="C43" s="20" t="s">
        <v>68</v>
      </c>
      <c r="D43" s="29">
        <v>390</v>
      </c>
      <c r="E43" s="29">
        <v>390</v>
      </c>
      <c r="F43" s="29"/>
      <c r="G43" s="29">
        <v>390</v>
      </c>
      <c r="H43" s="29"/>
    </row>
    <row r="44" spans="1:8" s="1" customFormat="1" ht="23.25" customHeight="1">
      <c r="A44" s="20" t="s">
        <v>64</v>
      </c>
      <c r="B44" s="20" t="s">
        <v>65</v>
      </c>
      <c r="C44" s="20" t="s">
        <v>69</v>
      </c>
      <c r="D44" s="29">
        <v>130</v>
      </c>
      <c r="E44" s="29">
        <v>130</v>
      </c>
      <c r="F44" s="29"/>
      <c r="G44" s="29">
        <v>130</v>
      </c>
      <c r="H44" s="29"/>
    </row>
    <row r="45" spans="1:8" s="1" customFormat="1" ht="23.25" customHeight="1">
      <c r="A45" s="20" t="s">
        <v>64</v>
      </c>
      <c r="B45" s="20" t="s">
        <v>65</v>
      </c>
      <c r="C45" s="20" t="s">
        <v>70</v>
      </c>
      <c r="D45" s="29">
        <v>20</v>
      </c>
      <c r="E45" s="29">
        <v>20</v>
      </c>
      <c r="F45" s="29"/>
      <c r="G45" s="29">
        <v>20</v>
      </c>
      <c r="H45" s="29"/>
    </row>
    <row r="46" spans="1:8" s="1" customFormat="1" ht="23.25" customHeight="1">
      <c r="A46" s="20" t="s">
        <v>64</v>
      </c>
      <c r="B46" s="20" t="s">
        <v>65</v>
      </c>
      <c r="C46" s="20" t="s">
        <v>71</v>
      </c>
      <c r="D46" s="29">
        <v>288</v>
      </c>
      <c r="E46" s="29">
        <v>288</v>
      </c>
      <c r="F46" s="29"/>
      <c r="G46" s="29">
        <v>288</v>
      </c>
      <c r="H46" s="29"/>
    </row>
    <row r="47" spans="1:8" s="1" customFormat="1" ht="23.25" customHeight="1">
      <c r="A47" s="20" t="s">
        <v>64</v>
      </c>
      <c r="B47" s="20" t="s">
        <v>65</v>
      </c>
      <c r="C47" s="20" t="s">
        <v>72</v>
      </c>
      <c r="D47" s="29">
        <v>55</v>
      </c>
      <c r="E47" s="29">
        <v>55</v>
      </c>
      <c r="F47" s="29"/>
      <c r="G47" s="29">
        <v>55</v>
      </c>
      <c r="H47" s="29"/>
    </row>
    <row r="48" spans="1:8" s="1" customFormat="1" ht="23.25" customHeight="1">
      <c r="A48" s="20" t="s">
        <v>64</v>
      </c>
      <c r="B48" s="20" t="s">
        <v>65</v>
      </c>
      <c r="C48" s="20" t="s">
        <v>73</v>
      </c>
      <c r="D48" s="29">
        <v>50</v>
      </c>
      <c r="E48" s="29">
        <v>50</v>
      </c>
      <c r="F48" s="29"/>
      <c r="G48" s="29">
        <v>50</v>
      </c>
      <c r="H48" s="29"/>
    </row>
    <row r="49" s="1" customFormat="1" ht="14.25"/>
    <row r="50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E3:F3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74</v>
      </c>
      <c r="B1" s="3"/>
      <c r="C1" s="3"/>
      <c r="D1" s="3"/>
      <c r="E1" s="3"/>
      <c r="F1" s="3"/>
    </row>
    <row r="2" spans="1:6" s="1" customFormat="1" ht="18.75" customHeight="1">
      <c r="A2" s="5" t="s">
        <v>75</v>
      </c>
      <c r="F2" s="5" t="s">
        <v>14</v>
      </c>
    </row>
    <row r="3" spans="1:6" s="1" customFormat="1" ht="18.75" customHeight="1">
      <c r="A3" s="7" t="s">
        <v>76</v>
      </c>
      <c r="B3" s="14"/>
      <c r="C3" s="7" t="s">
        <v>77</v>
      </c>
      <c r="D3" s="8"/>
      <c r="E3" s="8"/>
      <c r="F3" s="8"/>
    </row>
    <row r="4" spans="1:6" s="1" customFormat="1" ht="18.75" customHeight="1">
      <c r="A4" s="7" t="s">
        <v>78</v>
      </c>
      <c r="B4" s="7" t="s">
        <v>79</v>
      </c>
      <c r="C4" s="7" t="s">
        <v>80</v>
      </c>
      <c r="D4" s="7" t="s">
        <v>79</v>
      </c>
      <c r="E4" s="7" t="s">
        <v>78</v>
      </c>
      <c r="F4" s="7" t="s">
        <v>79</v>
      </c>
    </row>
    <row r="5" spans="1:6" s="1" customFormat="1" ht="18.75" customHeight="1">
      <c r="A5" s="8" t="s">
        <v>81</v>
      </c>
      <c r="B5" s="10">
        <v>1967.870686</v>
      </c>
      <c r="C5" s="8" t="s">
        <v>82</v>
      </c>
      <c r="D5" s="11">
        <v>2015.258888</v>
      </c>
      <c r="E5" s="8" t="s">
        <v>83</v>
      </c>
      <c r="F5" s="11">
        <v>2153.300686</v>
      </c>
    </row>
    <row r="6" spans="1:6" s="1" customFormat="1" ht="18.75" customHeight="1">
      <c r="A6" s="8" t="s">
        <v>84</v>
      </c>
      <c r="B6" s="10"/>
      <c r="C6" s="8" t="s">
        <v>85</v>
      </c>
      <c r="D6" s="11"/>
      <c r="E6" s="8" t="s">
        <v>86</v>
      </c>
      <c r="F6" s="11">
        <v>480.944825</v>
      </c>
    </row>
    <row r="7" spans="1:6" s="1" customFormat="1" ht="18.75" customHeight="1">
      <c r="A7" s="8" t="s">
        <v>87</v>
      </c>
      <c r="B7" s="10"/>
      <c r="C7" s="8" t="s">
        <v>88</v>
      </c>
      <c r="D7" s="11"/>
      <c r="E7" s="8" t="s">
        <v>89</v>
      </c>
      <c r="F7" s="11">
        <v>452.084325</v>
      </c>
    </row>
    <row r="8" spans="1:6" s="1" customFormat="1" ht="18.75" customHeight="1">
      <c r="A8" s="8" t="s">
        <v>90</v>
      </c>
      <c r="B8" s="10"/>
      <c r="C8" s="8" t="s">
        <v>91</v>
      </c>
      <c r="D8" s="11"/>
      <c r="E8" s="8" t="s">
        <v>92</v>
      </c>
      <c r="F8" s="11">
        <v>28.8605</v>
      </c>
    </row>
    <row r="9" spans="1:6" s="1" customFormat="1" ht="18.75" customHeight="1">
      <c r="A9" s="8" t="s">
        <v>93</v>
      </c>
      <c r="B9" s="10"/>
      <c r="C9" s="8" t="s">
        <v>94</v>
      </c>
      <c r="D9" s="11"/>
      <c r="E9" s="8" t="s">
        <v>95</v>
      </c>
      <c r="F9" s="11">
        <v>739.355861</v>
      </c>
    </row>
    <row r="10" spans="1:6" s="1" customFormat="1" ht="18.75" customHeight="1">
      <c r="A10" s="8" t="s">
        <v>96</v>
      </c>
      <c r="B10" s="10"/>
      <c r="C10" s="8" t="s">
        <v>97</v>
      </c>
      <c r="D10" s="11">
        <v>64.76834</v>
      </c>
      <c r="E10" s="8" t="s">
        <v>98</v>
      </c>
      <c r="F10" s="11">
        <v>82.055861</v>
      </c>
    </row>
    <row r="11" spans="1:6" s="1" customFormat="1" ht="18.75" customHeight="1">
      <c r="A11" s="8" t="s">
        <v>99</v>
      </c>
      <c r="B11" s="10"/>
      <c r="C11" s="8" t="s">
        <v>100</v>
      </c>
      <c r="D11" s="11">
        <v>32.092632</v>
      </c>
      <c r="E11" s="8" t="s">
        <v>101</v>
      </c>
      <c r="F11" s="11">
        <v>657.3</v>
      </c>
    </row>
    <row r="12" spans="1:6" s="1" customFormat="1" ht="18.75" customHeight="1">
      <c r="A12" s="8" t="s">
        <v>102</v>
      </c>
      <c r="B12" s="10"/>
      <c r="C12" s="8" t="s">
        <v>103</v>
      </c>
      <c r="D12" s="11"/>
      <c r="E12" s="8" t="s">
        <v>104</v>
      </c>
      <c r="F12" s="11">
        <v>933</v>
      </c>
    </row>
    <row r="13" spans="1:6" s="1" customFormat="1" ht="18.75" customHeight="1">
      <c r="A13" s="8" t="s">
        <v>105</v>
      </c>
      <c r="B13" s="10"/>
      <c r="C13" s="8" t="s">
        <v>106</v>
      </c>
      <c r="D13" s="11"/>
      <c r="E13" s="8" t="s">
        <v>107</v>
      </c>
      <c r="F13" s="11">
        <v>933</v>
      </c>
    </row>
    <row r="14" spans="1:6" s="1" customFormat="1" ht="18.75" customHeight="1">
      <c r="A14" s="8" t="s">
        <v>108</v>
      </c>
      <c r="B14" s="10"/>
      <c r="C14" s="8" t="s">
        <v>109</v>
      </c>
      <c r="D14" s="11"/>
      <c r="E14" s="8" t="s">
        <v>110</v>
      </c>
      <c r="F14" s="11"/>
    </row>
    <row r="15" spans="1:6" s="1" customFormat="1" ht="18.75" customHeight="1">
      <c r="A15" s="14"/>
      <c r="B15" s="15"/>
      <c r="C15" s="8" t="s">
        <v>111</v>
      </c>
      <c r="D15" s="11"/>
      <c r="E15" s="14"/>
      <c r="F15" s="17"/>
    </row>
    <row r="16" spans="1:6" s="1" customFormat="1" ht="18.75" customHeight="1">
      <c r="A16" s="14"/>
      <c r="B16" s="15"/>
      <c r="C16" s="8" t="s">
        <v>112</v>
      </c>
      <c r="D16" s="11"/>
      <c r="E16" s="14"/>
      <c r="F16" s="17"/>
    </row>
    <row r="17" spans="1:6" s="1" customFormat="1" ht="18.75" customHeight="1">
      <c r="A17" s="14"/>
      <c r="B17" s="15"/>
      <c r="C17" s="8" t="s">
        <v>113</v>
      </c>
      <c r="D17" s="11"/>
      <c r="E17" s="14"/>
      <c r="F17" s="17"/>
    </row>
    <row r="18" spans="1:6" s="1" customFormat="1" ht="18.75" customHeight="1">
      <c r="A18" s="14"/>
      <c r="B18" s="15"/>
      <c r="C18" s="8" t="s">
        <v>114</v>
      </c>
      <c r="D18" s="11"/>
      <c r="E18" s="8" t="s">
        <v>115</v>
      </c>
      <c r="F18" s="11">
        <v>2153.300686</v>
      </c>
    </row>
    <row r="19" spans="1:6" s="1" customFormat="1" ht="18.75" customHeight="1">
      <c r="A19" s="14"/>
      <c r="B19" s="15"/>
      <c r="C19" s="8" t="s">
        <v>116</v>
      </c>
      <c r="D19" s="11"/>
      <c r="E19" s="8" t="s">
        <v>117</v>
      </c>
      <c r="F19" s="11">
        <v>452.084325</v>
      </c>
    </row>
    <row r="20" spans="1:6" s="1" customFormat="1" ht="18.75" customHeight="1">
      <c r="A20" s="14"/>
      <c r="B20" s="15"/>
      <c r="C20" s="8" t="s">
        <v>118</v>
      </c>
      <c r="D20" s="11"/>
      <c r="E20" s="8" t="s">
        <v>119</v>
      </c>
      <c r="F20" s="11">
        <v>1372.355861</v>
      </c>
    </row>
    <row r="21" spans="1:6" s="1" customFormat="1" ht="18.75" customHeight="1">
      <c r="A21" s="14"/>
      <c r="B21" s="15"/>
      <c r="C21" s="8" t="s">
        <v>120</v>
      </c>
      <c r="D21" s="11">
        <v>41.180826</v>
      </c>
      <c r="E21" s="8" t="s">
        <v>121</v>
      </c>
      <c r="F21" s="11">
        <v>28.8605</v>
      </c>
    </row>
    <row r="22" spans="1:6" s="1" customFormat="1" ht="18.75" customHeight="1">
      <c r="A22" s="14"/>
      <c r="B22" s="15"/>
      <c r="C22" s="8" t="s">
        <v>122</v>
      </c>
      <c r="D22" s="11"/>
      <c r="E22" s="8" t="s">
        <v>123</v>
      </c>
      <c r="F22" s="11"/>
    </row>
    <row r="23" spans="1:6" s="1" customFormat="1" ht="18.75" customHeight="1">
      <c r="A23" s="14"/>
      <c r="B23" s="15"/>
      <c r="C23" s="8" t="s">
        <v>124</v>
      </c>
      <c r="D23" s="11"/>
      <c r="E23" s="8" t="s">
        <v>125</v>
      </c>
      <c r="F23" s="11"/>
    </row>
    <row r="24" spans="1:6" s="1" customFormat="1" ht="18.75" customHeight="1">
      <c r="A24" s="14"/>
      <c r="B24" s="15"/>
      <c r="C24" s="8" t="s">
        <v>126</v>
      </c>
      <c r="D24" s="11"/>
      <c r="E24" s="8" t="s">
        <v>127</v>
      </c>
      <c r="F24" s="11">
        <v>300</v>
      </c>
    </row>
    <row r="25" spans="1:6" s="1" customFormat="1" ht="18.75" customHeight="1">
      <c r="A25" s="14"/>
      <c r="B25" s="15"/>
      <c r="C25" s="8" t="s">
        <v>128</v>
      </c>
      <c r="D25" s="11"/>
      <c r="E25" s="8" t="s">
        <v>129</v>
      </c>
      <c r="F25" s="11"/>
    </row>
    <row r="26" spans="1:6" s="1" customFormat="1" ht="18.75" customHeight="1">
      <c r="A26" s="14"/>
      <c r="B26" s="15"/>
      <c r="C26" s="8" t="s">
        <v>130</v>
      </c>
      <c r="D26" s="11"/>
      <c r="E26" s="8" t="s">
        <v>131</v>
      </c>
      <c r="F26" s="11"/>
    </row>
    <row r="27" spans="1:6" s="1" customFormat="1" ht="18.75" customHeight="1">
      <c r="A27" s="14"/>
      <c r="B27" s="15"/>
      <c r="C27" s="8" t="s">
        <v>132</v>
      </c>
      <c r="D27" s="11"/>
      <c r="E27" s="8" t="s">
        <v>133</v>
      </c>
      <c r="F27" s="11"/>
    </row>
    <row r="28" spans="1:6" s="1" customFormat="1" ht="18.75" customHeight="1">
      <c r="A28" s="14"/>
      <c r="B28" s="15"/>
      <c r="C28" s="8" t="s">
        <v>134</v>
      </c>
      <c r="D28" s="11"/>
      <c r="E28" s="8" t="s">
        <v>135</v>
      </c>
      <c r="F28" s="11"/>
    </row>
    <row r="29" spans="1:6" s="1" customFormat="1" ht="18.75" customHeight="1">
      <c r="A29" s="14"/>
      <c r="B29" s="15"/>
      <c r="C29" s="8" t="s">
        <v>136</v>
      </c>
      <c r="D29" s="11"/>
      <c r="E29" s="14"/>
      <c r="F29" s="17"/>
    </row>
    <row r="30" spans="1:6" s="1" customFormat="1" ht="18.75" customHeight="1">
      <c r="A30" s="14"/>
      <c r="B30" s="15"/>
      <c r="C30" s="8" t="s">
        <v>137</v>
      </c>
      <c r="D30" s="11"/>
      <c r="E30" s="14"/>
      <c r="F30" s="17"/>
    </row>
    <row r="31" spans="1:6" s="1" customFormat="1" ht="18.75" customHeight="1">
      <c r="A31" s="14"/>
      <c r="B31" s="15"/>
      <c r="C31" s="14"/>
      <c r="D31" s="17"/>
      <c r="E31" s="14"/>
      <c r="F31" s="17"/>
    </row>
    <row r="32" spans="1:6" s="1" customFormat="1" ht="18.75" customHeight="1">
      <c r="A32" s="8" t="s">
        <v>138</v>
      </c>
      <c r="B32" s="23">
        <v>1967.870686</v>
      </c>
      <c r="C32" s="8" t="s">
        <v>139</v>
      </c>
      <c r="D32" s="24">
        <v>2153.300686</v>
      </c>
      <c r="E32" s="8" t="s">
        <v>139</v>
      </c>
      <c r="F32" s="24">
        <v>2153.300686</v>
      </c>
    </row>
    <row r="33" spans="1:6" s="1" customFormat="1" ht="18.75" customHeight="1">
      <c r="A33" s="8" t="s">
        <v>140</v>
      </c>
      <c r="B33" s="10">
        <v>185.43</v>
      </c>
      <c r="C33" s="8" t="s">
        <v>141</v>
      </c>
      <c r="D33" s="24"/>
      <c r="E33" s="8" t="s">
        <v>141</v>
      </c>
      <c r="F33" s="24"/>
    </row>
    <row r="34" spans="1:6" s="1" customFormat="1" ht="18.75" customHeight="1">
      <c r="A34" s="8" t="s">
        <v>142</v>
      </c>
      <c r="B34" s="10">
        <v>185.43</v>
      </c>
      <c r="C34" s="14"/>
      <c r="D34" s="17"/>
      <c r="E34" s="14"/>
      <c r="F34" s="17"/>
    </row>
    <row r="35" spans="1:6" s="1" customFormat="1" ht="18.75" customHeight="1">
      <c r="A35" s="8" t="s">
        <v>143</v>
      </c>
      <c r="B35" s="10"/>
      <c r="C35" s="14"/>
      <c r="D35" s="17"/>
      <c r="E35" s="14"/>
      <c r="F35" s="17"/>
    </row>
    <row r="36" spans="1:6" s="1" customFormat="1" ht="18.75" customHeight="1">
      <c r="A36" s="8" t="s">
        <v>144</v>
      </c>
      <c r="B36" s="10"/>
      <c r="C36" s="14"/>
      <c r="D36" s="17"/>
      <c r="E36" s="14"/>
      <c r="F36" s="17"/>
    </row>
    <row r="37" spans="1:6" s="1" customFormat="1" ht="18.75" customHeight="1">
      <c r="A37" s="14"/>
      <c r="B37" s="15"/>
      <c r="C37" s="14"/>
      <c r="D37" s="17"/>
      <c r="E37" s="14"/>
      <c r="F37" s="17"/>
    </row>
    <row r="38" spans="1:6" s="1" customFormat="1" ht="18.75" customHeight="1">
      <c r="A38" s="8" t="s">
        <v>145</v>
      </c>
      <c r="B38" s="10">
        <v>2153.300686</v>
      </c>
      <c r="C38" s="8" t="s">
        <v>146</v>
      </c>
      <c r="D38" s="24">
        <v>2153.300686</v>
      </c>
      <c r="E38" s="8" t="s">
        <v>146</v>
      </c>
      <c r="F38" s="24">
        <v>2153.300686</v>
      </c>
    </row>
    <row r="39" spans="1:6" s="1" customFormat="1" ht="18.75" customHeight="1">
      <c r="A39" s="5"/>
      <c r="C39" s="5"/>
      <c r="D39" s="5"/>
      <c r="E39" s="5"/>
      <c r="F39" s="5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landscape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workbookViewId="0" topLeftCell="A1">
      <selection activeCell="G19" sqref="G19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147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5" t="s">
        <v>148</v>
      </c>
      <c r="O2" s="5" t="s">
        <v>13</v>
      </c>
    </row>
    <row r="3" spans="1:15" s="1" customFormat="1" ht="42" customHeight="1">
      <c r="A3" s="9" t="s">
        <v>149</v>
      </c>
      <c r="B3" s="9" t="s">
        <v>150</v>
      </c>
      <c r="C3" s="9" t="s">
        <v>151</v>
      </c>
      <c r="D3" s="9" t="s">
        <v>152</v>
      </c>
      <c r="E3" s="9" t="s">
        <v>153</v>
      </c>
      <c r="F3" s="9" t="s">
        <v>154</v>
      </c>
      <c r="G3" s="9" t="s">
        <v>155</v>
      </c>
      <c r="H3" s="9" t="s">
        <v>156</v>
      </c>
      <c r="I3" s="9" t="s">
        <v>157</v>
      </c>
      <c r="J3" s="9" t="s">
        <v>158</v>
      </c>
      <c r="K3" s="9" t="s">
        <v>159</v>
      </c>
      <c r="L3" s="9" t="s">
        <v>160</v>
      </c>
      <c r="M3" s="9" t="s">
        <v>161</v>
      </c>
      <c r="N3" s="9"/>
      <c r="O3" s="9"/>
    </row>
    <row r="4" spans="1:31" s="1" customFormat="1" ht="3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162</v>
      </c>
      <c r="N4" s="9" t="s">
        <v>163</v>
      </c>
      <c r="O4" s="9" t="s">
        <v>164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15" s="1" customFormat="1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</row>
    <row r="6" spans="1:15" s="1" customFormat="1" ht="18.75" customHeight="1">
      <c r="A6" s="20"/>
      <c r="B6" s="20" t="s">
        <v>23</v>
      </c>
      <c r="C6" s="10">
        <v>2153.300686</v>
      </c>
      <c r="D6" s="10">
        <v>1967.870686</v>
      </c>
      <c r="E6" s="10"/>
      <c r="F6" s="10"/>
      <c r="G6" s="10"/>
      <c r="H6" s="10"/>
      <c r="I6" s="10"/>
      <c r="J6" s="10"/>
      <c r="K6" s="10"/>
      <c r="L6" s="10"/>
      <c r="M6" s="10">
        <v>185.43</v>
      </c>
      <c r="N6" s="10"/>
      <c r="O6" s="10"/>
    </row>
    <row r="7" spans="1:15" s="1" customFormat="1" ht="18.75" customHeight="1">
      <c r="A7" s="20" t="s">
        <v>25</v>
      </c>
      <c r="B7" s="20" t="s">
        <v>26</v>
      </c>
      <c r="C7" s="10">
        <v>2153.300686</v>
      </c>
      <c r="D7" s="10">
        <v>1967.870686</v>
      </c>
      <c r="E7" s="10"/>
      <c r="F7" s="10"/>
      <c r="G7" s="10"/>
      <c r="H7" s="10"/>
      <c r="I7" s="10"/>
      <c r="J7" s="10"/>
      <c r="K7" s="10"/>
      <c r="L7" s="10"/>
      <c r="M7" s="10">
        <v>185.43</v>
      </c>
      <c r="N7" s="10"/>
      <c r="O7" s="10"/>
    </row>
    <row r="8" spans="1:15" s="1" customFormat="1" ht="18.75" customHeight="1">
      <c r="A8" s="20" t="s">
        <v>165</v>
      </c>
      <c r="B8" s="20" t="s">
        <v>166</v>
      </c>
      <c r="C8" s="10">
        <v>2153.300686</v>
      </c>
      <c r="D8" s="10">
        <v>1967.870686</v>
      </c>
      <c r="E8" s="10"/>
      <c r="F8" s="10"/>
      <c r="G8" s="10"/>
      <c r="H8" s="10"/>
      <c r="I8" s="10"/>
      <c r="J8" s="10"/>
      <c r="K8" s="10"/>
      <c r="L8" s="10"/>
      <c r="M8" s="10">
        <v>185.43</v>
      </c>
      <c r="N8" s="10"/>
      <c r="O8" s="10"/>
    </row>
    <row r="9" spans="1:15" s="1" customFormat="1" ht="18.75" customHeight="1">
      <c r="A9" s="20" t="s">
        <v>167</v>
      </c>
      <c r="B9" s="20" t="s">
        <v>168</v>
      </c>
      <c r="C9" s="10">
        <v>2153.300686</v>
      </c>
      <c r="D9" s="10">
        <v>1967.870686</v>
      </c>
      <c r="E9" s="10"/>
      <c r="F9" s="10"/>
      <c r="G9" s="10"/>
      <c r="H9" s="10"/>
      <c r="I9" s="10"/>
      <c r="J9" s="10"/>
      <c r="K9" s="10"/>
      <c r="L9" s="10"/>
      <c r="M9" s="10">
        <v>185.43</v>
      </c>
      <c r="N9" s="10"/>
      <c r="O9" s="10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fitToHeight="0" fitToWidth="1" horizontalDpi="300" verticalDpi="300" orientation="landscape" scale="5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169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5" t="s">
        <v>170</v>
      </c>
      <c r="I2" s="5" t="s">
        <v>14</v>
      </c>
    </row>
    <row r="3" spans="1:9" s="1" customFormat="1" ht="39" customHeight="1">
      <c r="A3" s="9" t="s">
        <v>171</v>
      </c>
      <c r="B3" s="9" t="s">
        <v>16</v>
      </c>
      <c r="C3" s="9" t="s">
        <v>149</v>
      </c>
      <c r="D3" s="9" t="s">
        <v>150</v>
      </c>
      <c r="E3" s="9" t="s">
        <v>151</v>
      </c>
      <c r="F3" s="9" t="s">
        <v>172</v>
      </c>
      <c r="G3" s="9" t="s">
        <v>173</v>
      </c>
      <c r="H3" s="19"/>
      <c r="I3" s="9" t="s">
        <v>174</v>
      </c>
    </row>
    <row r="4" spans="1:9" s="1" customFormat="1" ht="36.75" customHeight="1">
      <c r="A4" s="19"/>
      <c r="B4" s="19"/>
      <c r="C4" s="19"/>
      <c r="D4" s="19"/>
      <c r="E4" s="19"/>
      <c r="F4" s="19"/>
      <c r="G4" s="19" t="s">
        <v>175</v>
      </c>
      <c r="H4" s="19" t="s">
        <v>176</v>
      </c>
      <c r="I4" s="19"/>
    </row>
    <row r="5" spans="1:9" s="1" customFormat="1" ht="18.75" customHeight="1">
      <c r="A5" s="7">
        <v>1</v>
      </c>
      <c r="B5" s="7">
        <v>2</v>
      </c>
      <c r="C5" s="21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1" customFormat="1" ht="18.75" customHeight="1">
      <c r="A6" s="20"/>
      <c r="B6" s="20"/>
      <c r="C6" s="20"/>
      <c r="D6" s="20" t="s">
        <v>23</v>
      </c>
      <c r="E6" s="10">
        <v>2153.300686</v>
      </c>
      <c r="F6" s="10">
        <v>480.944825</v>
      </c>
      <c r="G6" s="10">
        <v>82.055861</v>
      </c>
      <c r="H6" s="10">
        <v>657.3</v>
      </c>
      <c r="I6" s="10">
        <v>933</v>
      </c>
    </row>
    <row r="7" spans="1:9" s="1" customFormat="1" ht="18.75" customHeight="1">
      <c r="A7" s="20"/>
      <c r="B7" s="20"/>
      <c r="C7" s="20" t="s">
        <v>25</v>
      </c>
      <c r="D7" s="20" t="s">
        <v>26</v>
      </c>
      <c r="E7" s="10">
        <v>2153.300686</v>
      </c>
      <c r="F7" s="10">
        <v>480.944825</v>
      </c>
      <c r="G7" s="10">
        <v>82.055861</v>
      </c>
      <c r="H7" s="10">
        <v>657.3</v>
      </c>
      <c r="I7" s="10">
        <v>933</v>
      </c>
    </row>
    <row r="8" spans="1:9" s="1" customFormat="1" ht="18.75" customHeight="1">
      <c r="A8" s="20"/>
      <c r="B8" s="20"/>
      <c r="C8" s="20" t="s">
        <v>165</v>
      </c>
      <c r="D8" s="20" t="s">
        <v>166</v>
      </c>
      <c r="E8" s="10">
        <v>2153.300686</v>
      </c>
      <c r="F8" s="10">
        <v>480.944825</v>
      </c>
      <c r="G8" s="10">
        <v>82.055861</v>
      </c>
      <c r="H8" s="10">
        <v>657.3</v>
      </c>
      <c r="I8" s="10">
        <v>933</v>
      </c>
    </row>
    <row r="9" spans="1:9" s="1" customFormat="1" ht="18.75" customHeight="1">
      <c r="A9" s="20" t="s">
        <v>29</v>
      </c>
      <c r="B9" s="20" t="s">
        <v>30</v>
      </c>
      <c r="C9" s="20" t="s">
        <v>167</v>
      </c>
      <c r="D9" s="20" t="s">
        <v>168</v>
      </c>
      <c r="E9" s="10">
        <v>424.958888</v>
      </c>
      <c r="F9" s="10">
        <v>342.903027</v>
      </c>
      <c r="G9" s="10">
        <v>82.055861</v>
      </c>
      <c r="H9" s="10"/>
      <c r="I9" s="10"/>
    </row>
    <row r="10" spans="1:9" s="1" customFormat="1" ht="18.75" customHeight="1">
      <c r="A10" s="20" t="s">
        <v>64</v>
      </c>
      <c r="B10" s="20" t="s">
        <v>65</v>
      </c>
      <c r="C10" s="20" t="s">
        <v>167</v>
      </c>
      <c r="D10" s="20" t="s">
        <v>168</v>
      </c>
      <c r="E10" s="10">
        <v>1590.3</v>
      </c>
      <c r="F10" s="10"/>
      <c r="G10" s="10"/>
      <c r="H10" s="10">
        <v>657.3</v>
      </c>
      <c r="I10" s="10">
        <v>933</v>
      </c>
    </row>
    <row r="11" spans="1:9" s="1" customFormat="1" ht="18.75" customHeight="1">
      <c r="A11" s="20" t="s">
        <v>53</v>
      </c>
      <c r="B11" s="20" t="s">
        <v>54</v>
      </c>
      <c r="C11" s="20" t="s">
        <v>167</v>
      </c>
      <c r="D11" s="20" t="s">
        <v>168</v>
      </c>
      <c r="E11" s="10">
        <v>28.8605</v>
      </c>
      <c r="F11" s="10">
        <v>28.8605</v>
      </c>
      <c r="G11" s="10"/>
      <c r="H11" s="10"/>
      <c r="I11" s="10"/>
    </row>
    <row r="12" spans="1:9" s="1" customFormat="1" ht="18.75" customHeight="1">
      <c r="A12" s="20" t="s">
        <v>42</v>
      </c>
      <c r="B12" s="20" t="s">
        <v>43</v>
      </c>
      <c r="C12" s="20" t="s">
        <v>167</v>
      </c>
      <c r="D12" s="20" t="s">
        <v>168</v>
      </c>
      <c r="E12" s="10">
        <v>35.90784</v>
      </c>
      <c r="F12" s="10">
        <v>35.90784</v>
      </c>
      <c r="G12" s="10"/>
      <c r="H12" s="10"/>
      <c r="I12" s="10"/>
    </row>
    <row r="13" spans="1:9" s="1" customFormat="1" ht="18.75" customHeight="1">
      <c r="A13" s="20" t="s">
        <v>45</v>
      </c>
      <c r="B13" s="20" t="s">
        <v>46</v>
      </c>
      <c r="C13" s="20" t="s">
        <v>167</v>
      </c>
      <c r="D13" s="20" t="s">
        <v>168</v>
      </c>
      <c r="E13" s="10">
        <v>20.871432</v>
      </c>
      <c r="F13" s="10">
        <v>20.871432</v>
      </c>
      <c r="G13" s="10"/>
      <c r="H13" s="10"/>
      <c r="I13" s="10"/>
    </row>
    <row r="14" spans="1:9" s="1" customFormat="1" ht="18.75" customHeight="1">
      <c r="A14" s="20" t="s">
        <v>48</v>
      </c>
      <c r="B14" s="20" t="s">
        <v>49</v>
      </c>
      <c r="C14" s="20" t="s">
        <v>167</v>
      </c>
      <c r="D14" s="20" t="s">
        <v>168</v>
      </c>
      <c r="E14" s="10">
        <v>11.2212</v>
      </c>
      <c r="F14" s="10">
        <v>11.2212</v>
      </c>
      <c r="G14" s="10"/>
      <c r="H14" s="10"/>
      <c r="I14" s="10"/>
    </row>
    <row r="15" spans="1:9" s="1" customFormat="1" ht="18.75" customHeight="1">
      <c r="A15" s="20" t="s">
        <v>50</v>
      </c>
      <c r="B15" s="20" t="s">
        <v>51</v>
      </c>
      <c r="C15" s="20" t="s">
        <v>167</v>
      </c>
      <c r="D15" s="20" t="s">
        <v>168</v>
      </c>
      <c r="E15" s="10">
        <v>41.180826</v>
      </c>
      <c r="F15" s="10">
        <v>41.180826</v>
      </c>
      <c r="G15" s="10"/>
      <c r="H15" s="10"/>
      <c r="I15" s="10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0" fitToWidth="1" horizontalDpi="300" verticalDpi="300" orientation="landscape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6" width="9.28125" style="1" customWidth="1"/>
    <col min="7" max="18" width="9.140625" style="1" customWidth="1"/>
  </cols>
  <sheetData>
    <row r="1" spans="1:17" s="1" customFormat="1" ht="30" customHeight="1">
      <c r="A1" s="2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.75" customHeight="1">
      <c r="A2" s="5" t="s">
        <v>178</v>
      </c>
      <c r="Q2" s="5" t="s">
        <v>13</v>
      </c>
    </row>
    <row r="3" spans="1:17" s="1" customFormat="1" ht="35.25" customHeight="1">
      <c r="A3" s="9" t="s">
        <v>179</v>
      </c>
      <c r="B3" s="9" t="s">
        <v>180</v>
      </c>
      <c r="C3" s="9" t="s">
        <v>149</v>
      </c>
      <c r="D3" s="9" t="s">
        <v>150</v>
      </c>
      <c r="E3" s="9" t="s">
        <v>151</v>
      </c>
      <c r="F3" s="9" t="s">
        <v>152</v>
      </c>
      <c r="G3" s="9" t="s">
        <v>153</v>
      </c>
      <c r="H3" s="9" t="s">
        <v>154</v>
      </c>
      <c r="I3" s="9" t="s">
        <v>155</v>
      </c>
      <c r="J3" s="9" t="s">
        <v>156</v>
      </c>
      <c r="K3" s="9" t="s">
        <v>157</v>
      </c>
      <c r="L3" s="9" t="s">
        <v>158</v>
      </c>
      <c r="M3" s="9" t="s">
        <v>159</v>
      </c>
      <c r="N3" s="9" t="s">
        <v>160</v>
      </c>
      <c r="O3" s="9" t="s">
        <v>161</v>
      </c>
      <c r="P3" s="19"/>
      <c r="Q3" s="19"/>
    </row>
    <row r="4" spans="1:17" s="1" customFormat="1" ht="39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162</v>
      </c>
      <c r="P4" s="19" t="s">
        <v>163</v>
      </c>
      <c r="Q4" s="19" t="s">
        <v>164</v>
      </c>
    </row>
    <row r="5" spans="1:17" s="1" customFormat="1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</row>
    <row r="6" spans="1:17" s="1" customFormat="1" ht="18.75" customHeight="1">
      <c r="A6" s="20"/>
      <c r="B6" s="20"/>
      <c r="C6" s="20"/>
      <c r="D6" s="20" t="s">
        <v>23</v>
      </c>
      <c r="E6" s="10">
        <v>2153.300686</v>
      </c>
      <c r="F6" s="10">
        <v>1967.870686</v>
      </c>
      <c r="G6" s="10"/>
      <c r="H6" s="10"/>
      <c r="I6" s="10"/>
      <c r="J6" s="10"/>
      <c r="K6" s="10"/>
      <c r="L6" s="10"/>
      <c r="M6" s="10"/>
      <c r="N6" s="10"/>
      <c r="O6" s="10">
        <v>185.43</v>
      </c>
      <c r="P6" s="10"/>
      <c r="Q6" s="10"/>
    </row>
    <row r="7" spans="1:17" s="1" customFormat="1" ht="18.75" customHeight="1">
      <c r="A7" s="20"/>
      <c r="B7" s="20"/>
      <c r="C7" s="20" t="s">
        <v>25</v>
      </c>
      <c r="D7" s="20" t="s">
        <v>26</v>
      </c>
      <c r="E7" s="10">
        <v>2153.300686</v>
      </c>
      <c r="F7" s="10"/>
      <c r="G7" s="10"/>
      <c r="H7" s="10"/>
      <c r="I7" s="10"/>
      <c r="J7" s="10"/>
      <c r="K7" s="10"/>
      <c r="L7" s="10"/>
      <c r="M7" s="10"/>
      <c r="N7" s="10"/>
      <c r="O7" s="10">
        <v>185.43</v>
      </c>
      <c r="P7" s="10"/>
      <c r="Q7" s="10"/>
    </row>
    <row r="8" spans="1:17" s="1" customFormat="1" ht="18.75" customHeight="1">
      <c r="A8" s="20"/>
      <c r="B8" s="20"/>
      <c r="C8" s="20" t="s">
        <v>165</v>
      </c>
      <c r="D8" s="20" t="s">
        <v>166</v>
      </c>
      <c r="E8" s="10">
        <v>2153.300686</v>
      </c>
      <c r="F8" s="10"/>
      <c r="G8" s="10"/>
      <c r="H8" s="10"/>
      <c r="I8" s="10"/>
      <c r="J8" s="10"/>
      <c r="K8" s="10"/>
      <c r="L8" s="10"/>
      <c r="M8" s="10"/>
      <c r="N8" s="10"/>
      <c r="O8" s="10">
        <v>185.43</v>
      </c>
      <c r="P8" s="10"/>
      <c r="Q8" s="10"/>
    </row>
    <row r="9" spans="1:17" s="1" customFormat="1" ht="18.75" customHeight="1">
      <c r="A9" s="20" t="s">
        <v>181</v>
      </c>
      <c r="B9" s="20" t="s">
        <v>31</v>
      </c>
      <c r="C9" s="20" t="s">
        <v>167</v>
      </c>
      <c r="D9" s="20" t="s">
        <v>168</v>
      </c>
      <c r="E9" s="10">
        <v>114.8074</v>
      </c>
      <c r="F9" s="10">
        <v>114.8074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1" customFormat="1" ht="18.75" customHeight="1">
      <c r="A10" s="20" t="s">
        <v>182</v>
      </c>
      <c r="B10" s="20" t="s">
        <v>183</v>
      </c>
      <c r="C10" s="20" t="s">
        <v>167</v>
      </c>
      <c r="D10" s="20" t="s">
        <v>168</v>
      </c>
      <c r="E10" s="10">
        <v>87.159088</v>
      </c>
      <c r="F10" s="10">
        <v>87.159088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1" customFormat="1" ht="18.75" customHeight="1">
      <c r="A11" s="20" t="s">
        <v>184</v>
      </c>
      <c r="B11" s="20" t="s">
        <v>185</v>
      </c>
      <c r="C11" s="20" t="s">
        <v>167</v>
      </c>
      <c r="D11" s="20" t="s">
        <v>168</v>
      </c>
      <c r="E11" s="10">
        <v>138.882139</v>
      </c>
      <c r="F11" s="10">
        <v>138.882139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1" customFormat="1" ht="18.75" customHeight="1">
      <c r="A12" s="20" t="s">
        <v>186</v>
      </c>
      <c r="B12" s="20" t="s">
        <v>39</v>
      </c>
      <c r="C12" s="20" t="s">
        <v>167</v>
      </c>
      <c r="D12" s="20" t="s">
        <v>168</v>
      </c>
      <c r="E12" s="10">
        <v>2.0544</v>
      </c>
      <c r="F12" s="10">
        <v>2.0544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1" customFormat="1" ht="18.75" customHeight="1">
      <c r="A13" s="20" t="s">
        <v>187</v>
      </c>
      <c r="B13" s="20" t="s">
        <v>188</v>
      </c>
      <c r="C13" s="20" t="s">
        <v>167</v>
      </c>
      <c r="D13" s="20" t="s">
        <v>168</v>
      </c>
      <c r="E13" s="10">
        <v>35.90784</v>
      </c>
      <c r="F13" s="10">
        <v>35.90784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1" customFormat="1" ht="18.75" customHeight="1">
      <c r="A14" s="20" t="s">
        <v>189</v>
      </c>
      <c r="B14" s="20" t="s">
        <v>190</v>
      </c>
      <c r="C14" s="20" t="s">
        <v>167</v>
      </c>
      <c r="D14" s="20" t="s">
        <v>168</v>
      </c>
      <c r="E14" s="10">
        <v>20.871432</v>
      </c>
      <c r="F14" s="10">
        <v>20.871432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1" customFormat="1" ht="18.75" customHeight="1">
      <c r="A15" s="20" t="s">
        <v>191</v>
      </c>
      <c r="B15" s="20" t="s">
        <v>192</v>
      </c>
      <c r="C15" s="20" t="s">
        <v>167</v>
      </c>
      <c r="D15" s="20" t="s">
        <v>168</v>
      </c>
      <c r="E15" s="10">
        <v>11.2212</v>
      </c>
      <c r="F15" s="10">
        <v>11.2212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1" customFormat="1" ht="18.75" customHeight="1">
      <c r="A16" s="20" t="s">
        <v>193</v>
      </c>
      <c r="B16" s="20" t="s">
        <v>51</v>
      </c>
      <c r="C16" s="20" t="s">
        <v>167</v>
      </c>
      <c r="D16" s="20" t="s">
        <v>168</v>
      </c>
      <c r="E16" s="10">
        <v>41.180826</v>
      </c>
      <c r="F16" s="10">
        <v>41.180826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1" customFormat="1" ht="18.75" customHeight="1">
      <c r="A17" s="20" t="s">
        <v>194</v>
      </c>
      <c r="B17" s="20" t="s">
        <v>195</v>
      </c>
      <c r="C17" s="20" t="s">
        <v>167</v>
      </c>
      <c r="D17" s="20" t="s">
        <v>168</v>
      </c>
      <c r="E17" s="10">
        <v>12.5</v>
      </c>
      <c r="F17" s="10">
        <v>12.5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1" customFormat="1" ht="18.75" customHeight="1">
      <c r="A18" s="20" t="s">
        <v>196</v>
      </c>
      <c r="B18" s="20" t="s">
        <v>197</v>
      </c>
      <c r="C18" s="20" t="s">
        <v>167</v>
      </c>
      <c r="D18" s="20" t="s">
        <v>168</v>
      </c>
      <c r="E18" s="10">
        <v>1.5</v>
      </c>
      <c r="F18" s="10">
        <v>1.5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1" customFormat="1" ht="18.75" customHeight="1">
      <c r="A19" s="20" t="s">
        <v>198</v>
      </c>
      <c r="B19" s="20" t="s">
        <v>199</v>
      </c>
      <c r="C19" s="20" t="s">
        <v>167</v>
      </c>
      <c r="D19" s="20" t="s">
        <v>168</v>
      </c>
      <c r="E19" s="10">
        <v>12</v>
      </c>
      <c r="F19" s="10">
        <v>12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1" customFormat="1" ht="18.75" customHeight="1">
      <c r="A20" s="20" t="s">
        <v>200</v>
      </c>
      <c r="B20" s="20" t="s">
        <v>201</v>
      </c>
      <c r="C20" s="20" t="s">
        <v>167</v>
      </c>
      <c r="D20" s="20" t="s">
        <v>168</v>
      </c>
      <c r="E20" s="10">
        <v>378</v>
      </c>
      <c r="F20" s="10">
        <v>378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1" customFormat="1" ht="18.75" customHeight="1">
      <c r="A21" s="20" t="s">
        <v>202</v>
      </c>
      <c r="B21" s="20" t="s">
        <v>203</v>
      </c>
      <c r="C21" s="20" t="s">
        <v>167</v>
      </c>
      <c r="D21" s="20" t="s">
        <v>168</v>
      </c>
      <c r="E21" s="10">
        <v>4</v>
      </c>
      <c r="F21" s="10">
        <v>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1" customFormat="1" ht="18.75" customHeight="1">
      <c r="A22" s="20" t="s">
        <v>204</v>
      </c>
      <c r="B22" s="20" t="s">
        <v>205</v>
      </c>
      <c r="C22" s="20" t="s">
        <v>167</v>
      </c>
      <c r="D22" s="20" t="s">
        <v>168</v>
      </c>
      <c r="E22" s="10">
        <v>131.4</v>
      </c>
      <c r="F22" s="10">
        <v>131.4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1" customFormat="1" ht="18.75" customHeight="1">
      <c r="A23" s="20" t="s">
        <v>206</v>
      </c>
      <c r="B23" s="20" t="s">
        <v>207</v>
      </c>
      <c r="C23" s="20" t="s">
        <v>167</v>
      </c>
      <c r="D23" s="20" t="s">
        <v>168</v>
      </c>
      <c r="E23" s="10">
        <v>6</v>
      </c>
      <c r="F23" s="10">
        <v>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1" customFormat="1" ht="18.75" customHeight="1">
      <c r="A24" s="20" t="s">
        <v>208</v>
      </c>
      <c r="B24" s="20" t="s">
        <v>209</v>
      </c>
      <c r="C24" s="20" t="s">
        <v>167</v>
      </c>
      <c r="D24" s="20" t="s">
        <v>168</v>
      </c>
      <c r="E24" s="10">
        <v>1</v>
      </c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1" customFormat="1" ht="18.75" customHeight="1">
      <c r="A25" s="20" t="s">
        <v>210</v>
      </c>
      <c r="B25" s="20" t="s">
        <v>211</v>
      </c>
      <c r="C25" s="20" t="s">
        <v>167</v>
      </c>
      <c r="D25" s="20" t="s">
        <v>168</v>
      </c>
      <c r="E25" s="10">
        <v>2</v>
      </c>
      <c r="F25" s="10">
        <v>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" customFormat="1" ht="18.75" customHeight="1">
      <c r="A26" s="20" t="s">
        <v>212</v>
      </c>
      <c r="B26" s="20" t="s">
        <v>213</v>
      </c>
      <c r="C26" s="20" t="s">
        <v>167</v>
      </c>
      <c r="D26" s="20" t="s">
        <v>168</v>
      </c>
      <c r="E26" s="10">
        <v>288</v>
      </c>
      <c r="F26" s="10">
        <v>288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" customFormat="1" ht="18.75" customHeight="1">
      <c r="A27" s="20" t="s">
        <v>214</v>
      </c>
      <c r="B27" s="20" t="s">
        <v>215</v>
      </c>
      <c r="C27" s="20" t="s">
        <v>167</v>
      </c>
      <c r="D27" s="20" t="s">
        <v>168</v>
      </c>
      <c r="E27" s="10">
        <v>90.47</v>
      </c>
      <c r="F27" s="10">
        <v>90.47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" customFormat="1" ht="18.75" customHeight="1">
      <c r="A28" s="20" t="s">
        <v>216</v>
      </c>
      <c r="B28" s="20" t="s">
        <v>61</v>
      </c>
      <c r="C28" s="20" t="s">
        <v>167</v>
      </c>
      <c r="D28" s="20" t="s">
        <v>168</v>
      </c>
      <c r="E28" s="10">
        <v>6.863471</v>
      </c>
      <c r="F28" s="10">
        <v>6.863471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" customFormat="1" ht="18.75" customHeight="1">
      <c r="A29" s="20" t="s">
        <v>217</v>
      </c>
      <c r="B29" s="20" t="s">
        <v>60</v>
      </c>
      <c r="C29" s="20" t="s">
        <v>167</v>
      </c>
      <c r="D29" s="20" t="s">
        <v>168</v>
      </c>
      <c r="E29" s="10">
        <v>22.73639</v>
      </c>
      <c r="F29" s="10">
        <v>22.73639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" customFormat="1" ht="18.75" customHeight="1">
      <c r="A30" s="20" t="s">
        <v>218</v>
      </c>
      <c r="B30" s="20" t="s">
        <v>219</v>
      </c>
      <c r="C30" s="20" t="s">
        <v>167</v>
      </c>
      <c r="D30" s="20" t="s">
        <v>168</v>
      </c>
      <c r="E30" s="10">
        <v>21.516</v>
      </c>
      <c r="F30" s="10">
        <v>21.516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" customFormat="1" ht="18.75" customHeight="1">
      <c r="A31" s="20" t="s">
        <v>220</v>
      </c>
      <c r="B31" s="20" t="s">
        <v>221</v>
      </c>
      <c r="C31" s="20" t="s">
        <v>167</v>
      </c>
      <c r="D31" s="20" t="s">
        <v>168</v>
      </c>
      <c r="E31" s="10">
        <v>394.37</v>
      </c>
      <c r="F31" s="10">
        <v>208.94</v>
      </c>
      <c r="G31" s="10"/>
      <c r="H31" s="10"/>
      <c r="I31" s="10"/>
      <c r="J31" s="10"/>
      <c r="K31" s="10"/>
      <c r="L31" s="10"/>
      <c r="M31" s="10"/>
      <c r="N31" s="10"/>
      <c r="O31" s="10">
        <v>185.43</v>
      </c>
      <c r="P31" s="10"/>
      <c r="Q31" s="10"/>
    </row>
    <row r="32" spans="1:17" s="1" customFormat="1" ht="18.75" customHeight="1">
      <c r="A32" s="20" t="s">
        <v>222</v>
      </c>
      <c r="B32" s="20" t="s">
        <v>223</v>
      </c>
      <c r="C32" s="20" t="s">
        <v>167</v>
      </c>
      <c r="D32" s="20" t="s">
        <v>168</v>
      </c>
      <c r="E32" s="10">
        <v>28.8605</v>
      </c>
      <c r="F32" s="10">
        <v>28.8605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1" customFormat="1" ht="18.75" customHeight="1">
      <c r="A33" s="20" t="s">
        <v>224</v>
      </c>
      <c r="B33" s="20" t="s">
        <v>225</v>
      </c>
      <c r="C33" s="20" t="s">
        <v>167</v>
      </c>
      <c r="D33" s="20" t="s">
        <v>168</v>
      </c>
      <c r="E33" s="10">
        <v>150</v>
      </c>
      <c r="F33" s="10">
        <v>150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" customFormat="1" ht="18.75" customHeight="1">
      <c r="A34" s="20" t="s">
        <v>226</v>
      </c>
      <c r="B34" s="20" t="s">
        <v>227</v>
      </c>
      <c r="C34" s="20" t="s">
        <v>167</v>
      </c>
      <c r="D34" s="20" t="s">
        <v>168</v>
      </c>
      <c r="E34" s="10">
        <v>150</v>
      </c>
      <c r="F34" s="10">
        <v>150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fitToHeight="0" fitToWidth="1" horizontalDpi="300" verticalDpi="300" orientation="landscape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1">
      <selection activeCell="I27" sqref="I27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2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5" t="s">
        <v>229</v>
      </c>
      <c r="Q2" s="5" t="s">
        <v>13</v>
      </c>
    </row>
    <row r="3" spans="1:17" s="1" customFormat="1" ht="52.5" customHeight="1">
      <c r="A3" s="9" t="s">
        <v>179</v>
      </c>
      <c r="B3" s="9" t="s">
        <v>180</v>
      </c>
      <c r="C3" s="9" t="s">
        <v>149</v>
      </c>
      <c r="D3" s="9" t="s">
        <v>150</v>
      </c>
      <c r="E3" s="9" t="s">
        <v>151</v>
      </c>
      <c r="F3" s="9" t="s">
        <v>152</v>
      </c>
      <c r="G3" s="9" t="s">
        <v>153</v>
      </c>
      <c r="H3" s="9" t="s">
        <v>154</v>
      </c>
      <c r="I3" s="9" t="s">
        <v>155</v>
      </c>
      <c r="J3" s="9" t="s">
        <v>156</v>
      </c>
      <c r="K3" s="9" t="s">
        <v>157</v>
      </c>
      <c r="L3" s="9" t="s">
        <v>158</v>
      </c>
      <c r="M3" s="9" t="s">
        <v>159</v>
      </c>
      <c r="N3" s="9" t="s">
        <v>160</v>
      </c>
      <c r="O3" s="9" t="s">
        <v>161</v>
      </c>
      <c r="P3" s="19"/>
      <c r="Q3" s="19"/>
    </row>
    <row r="4" spans="1:17" s="1" customFormat="1" ht="26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162</v>
      </c>
      <c r="P4" s="19" t="s">
        <v>163</v>
      </c>
      <c r="Q4" s="19" t="s">
        <v>164</v>
      </c>
    </row>
    <row r="5" spans="1:17" s="1" customFormat="1" ht="18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16</v>
      </c>
      <c r="P5" s="7">
        <v>17</v>
      </c>
      <c r="Q5" s="7">
        <v>18</v>
      </c>
    </row>
    <row r="6" spans="1:17" s="1" customFormat="1" ht="18.75" customHeight="1">
      <c r="A6" s="20"/>
      <c r="B6" s="20"/>
      <c r="C6" s="20"/>
      <c r="D6" s="20" t="s">
        <v>23</v>
      </c>
      <c r="E6" s="10">
        <v>2153.300686</v>
      </c>
      <c r="F6" s="10">
        <v>1967.870686</v>
      </c>
      <c r="G6" s="10"/>
      <c r="H6" s="10"/>
      <c r="I6" s="10"/>
      <c r="J6" s="10"/>
      <c r="K6" s="10"/>
      <c r="L6" s="10"/>
      <c r="M6" s="10"/>
      <c r="N6" s="10"/>
      <c r="O6" s="10">
        <v>185.43</v>
      </c>
      <c r="P6" s="10"/>
      <c r="Q6" s="10"/>
    </row>
    <row r="7" spans="1:17" s="1" customFormat="1" ht="18.75" customHeight="1">
      <c r="A7" s="20"/>
      <c r="B7" s="20"/>
      <c r="C7" s="20" t="s">
        <v>25</v>
      </c>
      <c r="D7" s="20" t="s">
        <v>26</v>
      </c>
      <c r="E7" s="10">
        <v>2153.300686</v>
      </c>
      <c r="F7" s="10"/>
      <c r="G7" s="10"/>
      <c r="H7" s="10"/>
      <c r="I7" s="10"/>
      <c r="J7" s="10"/>
      <c r="K7" s="10"/>
      <c r="L7" s="10"/>
      <c r="M7" s="10"/>
      <c r="N7" s="10"/>
      <c r="O7" s="10">
        <v>185.43</v>
      </c>
      <c r="P7" s="10"/>
      <c r="Q7" s="10"/>
    </row>
    <row r="8" spans="1:17" s="1" customFormat="1" ht="18.75" customHeight="1">
      <c r="A8" s="20"/>
      <c r="B8" s="20"/>
      <c r="C8" s="20" t="s">
        <v>165</v>
      </c>
      <c r="D8" s="20" t="s">
        <v>166</v>
      </c>
      <c r="E8" s="10">
        <v>2153.300686</v>
      </c>
      <c r="F8" s="10"/>
      <c r="G8" s="10"/>
      <c r="H8" s="10"/>
      <c r="I8" s="10"/>
      <c r="J8" s="10"/>
      <c r="K8" s="10"/>
      <c r="L8" s="10"/>
      <c r="M8" s="10"/>
      <c r="N8" s="10"/>
      <c r="O8" s="10">
        <v>185.43</v>
      </c>
      <c r="P8" s="10"/>
      <c r="Q8" s="10"/>
    </row>
    <row r="9" spans="1:17" s="1" customFormat="1" ht="18.75" customHeight="1">
      <c r="A9" s="20" t="s">
        <v>230</v>
      </c>
      <c r="B9" s="20" t="s">
        <v>231</v>
      </c>
      <c r="C9" s="20" t="s">
        <v>167</v>
      </c>
      <c r="D9" s="20" t="s">
        <v>168</v>
      </c>
      <c r="E9" s="10">
        <v>340.848627</v>
      </c>
      <c r="F9" s="10">
        <v>340.848627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1" customFormat="1" ht="18.75" customHeight="1">
      <c r="A10" s="20" t="s">
        <v>232</v>
      </c>
      <c r="B10" s="20" t="s">
        <v>233</v>
      </c>
      <c r="C10" s="20" t="s">
        <v>167</v>
      </c>
      <c r="D10" s="20" t="s">
        <v>168</v>
      </c>
      <c r="E10" s="10">
        <v>68.000472</v>
      </c>
      <c r="F10" s="10">
        <v>68.000472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1" customFormat="1" ht="18.75" customHeight="1">
      <c r="A11" s="20" t="s">
        <v>234</v>
      </c>
      <c r="B11" s="20" t="s">
        <v>51</v>
      </c>
      <c r="C11" s="20" t="s">
        <v>167</v>
      </c>
      <c r="D11" s="20" t="s">
        <v>168</v>
      </c>
      <c r="E11" s="10">
        <v>41.180826</v>
      </c>
      <c r="F11" s="10">
        <v>41.180826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1" customFormat="1" ht="18.75" customHeight="1">
      <c r="A12" s="20" t="s">
        <v>235</v>
      </c>
      <c r="B12" s="20" t="s">
        <v>236</v>
      </c>
      <c r="C12" s="20" t="s">
        <v>167</v>
      </c>
      <c r="D12" s="20" t="s">
        <v>168</v>
      </c>
      <c r="E12" s="10">
        <v>465.115861</v>
      </c>
      <c r="F12" s="10">
        <v>465.115861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1" customFormat="1" ht="18.75" customHeight="1">
      <c r="A13" s="20" t="s">
        <v>237</v>
      </c>
      <c r="B13" s="20" t="s">
        <v>209</v>
      </c>
      <c r="C13" s="20" t="s">
        <v>167</v>
      </c>
      <c r="D13" s="20" t="s">
        <v>168</v>
      </c>
      <c r="E13" s="10">
        <v>1</v>
      </c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1" customFormat="1" ht="18.75" customHeight="1">
      <c r="A14" s="20" t="s">
        <v>238</v>
      </c>
      <c r="B14" s="20" t="s">
        <v>215</v>
      </c>
      <c r="C14" s="20" t="s">
        <v>167</v>
      </c>
      <c r="D14" s="20" t="s">
        <v>168</v>
      </c>
      <c r="E14" s="10">
        <v>378.47</v>
      </c>
      <c r="F14" s="10">
        <v>378.47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1" customFormat="1" ht="18.75" customHeight="1">
      <c r="A15" s="20" t="s">
        <v>239</v>
      </c>
      <c r="B15" s="20" t="s">
        <v>211</v>
      </c>
      <c r="C15" s="20" t="s">
        <v>167</v>
      </c>
      <c r="D15" s="20" t="s">
        <v>168</v>
      </c>
      <c r="E15" s="10">
        <v>2</v>
      </c>
      <c r="F15" s="10">
        <v>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1" customFormat="1" ht="18.75" customHeight="1">
      <c r="A16" s="20" t="s">
        <v>240</v>
      </c>
      <c r="B16" s="20" t="s">
        <v>205</v>
      </c>
      <c r="C16" s="20" t="s">
        <v>167</v>
      </c>
      <c r="D16" s="20" t="s">
        <v>168</v>
      </c>
      <c r="E16" s="10">
        <v>131.4</v>
      </c>
      <c r="F16" s="10">
        <v>131.4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1" customFormat="1" ht="18.75" customHeight="1">
      <c r="A17" s="20" t="s">
        <v>241</v>
      </c>
      <c r="B17" s="20" t="s">
        <v>221</v>
      </c>
      <c r="C17" s="20" t="s">
        <v>167</v>
      </c>
      <c r="D17" s="20" t="s">
        <v>168</v>
      </c>
      <c r="E17" s="10">
        <v>394.37</v>
      </c>
      <c r="F17" s="10">
        <v>208.94</v>
      </c>
      <c r="G17" s="10"/>
      <c r="H17" s="10"/>
      <c r="I17" s="10"/>
      <c r="J17" s="10"/>
      <c r="K17" s="10"/>
      <c r="L17" s="10"/>
      <c r="M17" s="10"/>
      <c r="N17" s="10"/>
      <c r="O17" s="10">
        <v>185.43</v>
      </c>
      <c r="P17" s="10"/>
      <c r="Q17" s="10"/>
    </row>
    <row r="18" spans="1:17" s="1" customFormat="1" ht="18.75" customHeight="1">
      <c r="A18" s="20" t="s">
        <v>242</v>
      </c>
      <c r="B18" s="20" t="s">
        <v>243</v>
      </c>
      <c r="C18" s="20" t="s">
        <v>167</v>
      </c>
      <c r="D18" s="20" t="s">
        <v>168</v>
      </c>
      <c r="E18" s="10">
        <v>150</v>
      </c>
      <c r="F18" s="10">
        <v>150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1" customFormat="1" ht="18.75" customHeight="1">
      <c r="A19" s="20" t="s">
        <v>244</v>
      </c>
      <c r="B19" s="20" t="s">
        <v>227</v>
      </c>
      <c r="C19" s="20" t="s">
        <v>167</v>
      </c>
      <c r="D19" s="20" t="s">
        <v>168</v>
      </c>
      <c r="E19" s="10">
        <v>150</v>
      </c>
      <c r="F19" s="10">
        <v>150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1" customFormat="1" ht="18.75" customHeight="1">
      <c r="A20" s="20" t="s">
        <v>245</v>
      </c>
      <c r="B20" s="20" t="s">
        <v>246</v>
      </c>
      <c r="C20" s="20" t="s">
        <v>167</v>
      </c>
      <c r="D20" s="20" t="s">
        <v>168</v>
      </c>
      <c r="E20" s="10">
        <v>2.0544</v>
      </c>
      <c r="F20" s="10">
        <v>2.0544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1" customFormat="1" ht="18.75" customHeight="1">
      <c r="A21" s="20" t="s">
        <v>247</v>
      </c>
      <c r="B21" s="20" t="s">
        <v>248</v>
      </c>
      <c r="C21" s="20" t="s">
        <v>167</v>
      </c>
      <c r="D21" s="20" t="s">
        <v>168</v>
      </c>
      <c r="E21" s="10">
        <v>28.8605</v>
      </c>
      <c r="F21" s="10">
        <v>28.8605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fitToHeight="0" fitToWidth="1" horizontalDpi="300" verticalDpi="300" orientation="landscape" scale="5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27.140625" style="1" customWidth="1"/>
    <col min="3" max="3" width="28.28125" style="1" customWidth="1"/>
    <col min="4" max="4" width="12.8515625" style="1" customWidth="1"/>
    <col min="5" max="5" width="13.851562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249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s="1" customFormat="1" ht="13.5" customHeight="1">
      <c r="A2" s="5" t="s">
        <v>250</v>
      </c>
      <c r="H2" s="6"/>
      <c r="L2" s="5" t="s">
        <v>14</v>
      </c>
    </row>
    <row r="3" spans="1:12" s="1" customFormat="1" ht="18.75" customHeight="1">
      <c r="A3" s="7" t="s">
        <v>76</v>
      </c>
      <c r="B3" s="7"/>
      <c r="C3" s="7" t="s">
        <v>77</v>
      </c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26.25" customHeight="1">
      <c r="A4" s="9" t="s">
        <v>78</v>
      </c>
      <c r="B4" s="9" t="s">
        <v>79</v>
      </c>
      <c r="C4" s="9" t="s">
        <v>80</v>
      </c>
      <c r="D4" s="9" t="s">
        <v>23</v>
      </c>
      <c r="E4" s="9" t="s">
        <v>162</v>
      </c>
      <c r="F4" s="9" t="s">
        <v>163</v>
      </c>
      <c r="G4" s="9" t="s">
        <v>251</v>
      </c>
      <c r="H4" s="7" t="s">
        <v>78</v>
      </c>
      <c r="I4" s="9" t="s">
        <v>23</v>
      </c>
      <c r="J4" s="9" t="s">
        <v>162</v>
      </c>
      <c r="K4" s="9" t="s">
        <v>163</v>
      </c>
      <c r="L4" s="9" t="s">
        <v>251</v>
      </c>
    </row>
    <row r="5" spans="1:12" s="1" customFormat="1" ht="18.75" customHeight="1">
      <c r="A5" s="8" t="s">
        <v>81</v>
      </c>
      <c r="B5" s="10">
        <v>1967.870686</v>
      </c>
      <c r="C5" s="8" t="s">
        <v>82</v>
      </c>
      <c r="D5" s="11">
        <f aca="true" t="shared" si="0" ref="D5:D30">E5+F5+G5</f>
        <v>2015.258888</v>
      </c>
      <c r="E5" s="12">
        <v>2015.258888</v>
      </c>
      <c r="F5" s="11"/>
      <c r="G5" s="11"/>
      <c r="H5" s="13" t="s">
        <v>83</v>
      </c>
      <c r="I5" s="11">
        <f>I6+I9+I12</f>
        <v>2153.300686</v>
      </c>
      <c r="J5" s="11">
        <f>J6+J9+J12</f>
        <v>2153.300686</v>
      </c>
      <c r="K5" s="11">
        <f>K6+K9+K12</f>
        <v>0</v>
      </c>
      <c r="L5" s="11">
        <f>L6+L9+L12</f>
        <v>0</v>
      </c>
    </row>
    <row r="6" spans="1:12" s="1" customFormat="1" ht="18.75" customHeight="1">
      <c r="A6" s="8" t="s">
        <v>84</v>
      </c>
      <c r="B6" s="10"/>
      <c r="C6" s="8" t="s">
        <v>85</v>
      </c>
      <c r="D6" s="11">
        <f t="shared" si="0"/>
        <v>0</v>
      </c>
      <c r="E6" s="11"/>
      <c r="F6" s="11"/>
      <c r="G6" s="11"/>
      <c r="H6" s="13" t="s">
        <v>86</v>
      </c>
      <c r="I6" s="11">
        <f aca="true" t="shared" si="1" ref="I6:I14">J6+K6+L6</f>
        <v>480.944825</v>
      </c>
      <c r="J6" s="11">
        <v>480.944825</v>
      </c>
      <c r="K6" s="11"/>
      <c r="L6" s="11"/>
    </row>
    <row r="7" spans="1:12" s="1" customFormat="1" ht="18.75" customHeight="1">
      <c r="A7" s="8" t="s">
        <v>87</v>
      </c>
      <c r="B7" s="10"/>
      <c r="C7" s="8" t="s">
        <v>88</v>
      </c>
      <c r="D7" s="11">
        <f t="shared" si="0"/>
        <v>0</v>
      </c>
      <c r="E7" s="11"/>
      <c r="F7" s="11"/>
      <c r="G7" s="11"/>
      <c r="H7" s="13" t="s">
        <v>252</v>
      </c>
      <c r="I7" s="11">
        <f t="shared" si="1"/>
        <v>452.084325</v>
      </c>
      <c r="J7" s="11">
        <v>452.084325</v>
      </c>
      <c r="K7" s="11"/>
      <c r="L7" s="11"/>
    </row>
    <row r="8" spans="1:12" s="1" customFormat="1" ht="18.75" customHeight="1">
      <c r="A8" s="14"/>
      <c r="B8" s="15"/>
      <c r="C8" s="8" t="s">
        <v>91</v>
      </c>
      <c r="D8" s="11">
        <f t="shared" si="0"/>
        <v>0</v>
      </c>
      <c r="E8" s="11"/>
      <c r="F8" s="11"/>
      <c r="G8" s="11"/>
      <c r="H8" s="13" t="s">
        <v>253</v>
      </c>
      <c r="I8" s="11">
        <f t="shared" si="1"/>
        <v>28.8605</v>
      </c>
      <c r="J8" s="11">
        <v>28.8605</v>
      </c>
      <c r="K8" s="11"/>
      <c r="L8" s="11"/>
    </row>
    <row r="9" spans="1:12" s="1" customFormat="1" ht="18.75" customHeight="1">
      <c r="A9" s="14"/>
      <c r="B9" s="15"/>
      <c r="C9" s="8" t="s">
        <v>94</v>
      </c>
      <c r="D9" s="11">
        <f t="shared" si="0"/>
        <v>0</v>
      </c>
      <c r="E9" s="11"/>
      <c r="F9" s="11"/>
      <c r="G9" s="11"/>
      <c r="H9" s="13" t="s">
        <v>95</v>
      </c>
      <c r="I9" s="11">
        <f t="shared" si="1"/>
        <v>739.355861</v>
      </c>
      <c r="J9" s="11">
        <v>739.355861</v>
      </c>
      <c r="K9" s="11"/>
      <c r="L9" s="11"/>
    </row>
    <row r="10" spans="1:12" s="1" customFormat="1" ht="18.75" customHeight="1">
      <c r="A10" s="14"/>
      <c r="B10" s="15"/>
      <c r="C10" s="8" t="s">
        <v>97</v>
      </c>
      <c r="D10" s="11">
        <f t="shared" si="0"/>
        <v>64.76834</v>
      </c>
      <c r="E10" s="11">
        <v>64.76834</v>
      </c>
      <c r="F10" s="11"/>
      <c r="G10" s="11"/>
      <c r="H10" s="13" t="s">
        <v>254</v>
      </c>
      <c r="I10" s="11">
        <f t="shared" si="1"/>
        <v>82.055861</v>
      </c>
      <c r="J10" s="11">
        <v>82.055861</v>
      </c>
      <c r="K10" s="11"/>
      <c r="L10" s="11"/>
    </row>
    <row r="11" spans="1:12" s="1" customFormat="1" ht="18.75" customHeight="1">
      <c r="A11" s="14"/>
      <c r="B11" s="15"/>
      <c r="C11" s="8" t="s">
        <v>100</v>
      </c>
      <c r="D11" s="11">
        <f t="shared" si="0"/>
        <v>32.092632</v>
      </c>
      <c r="E11" s="11">
        <v>32.092632</v>
      </c>
      <c r="F11" s="11"/>
      <c r="G11" s="11"/>
      <c r="H11" s="13" t="s">
        <v>255</v>
      </c>
      <c r="I11" s="11">
        <f t="shared" si="1"/>
        <v>657.3</v>
      </c>
      <c r="J11" s="11">
        <v>657.3</v>
      </c>
      <c r="K11" s="11"/>
      <c r="L11" s="11"/>
    </row>
    <row r="12" spans="1:12" s="1" customFormat="1" ht="18.75" customHeight="1">
      <c r="A12" s="14"/>
      <c r="B12" s="15"/>
      <c r="C12" s="8" t="s">
        <v>103</v>
      </c>
      <c r="D12" s="11">
        <f t="shared" si="0"/>
        <v>0</v>
      </c>
      <c r="E12" s="11"/>
      <c r="F12" s="11"/>
      <c r="G12" s="11"/>
      <c r="H12" s="13" t="s">
        <v>104</v>
      </c>
      <c r="I12" s="11">
        <f t="shared" si="1"/>
        <v>933</v>
      </c>
      <c r="J12" s="11">
        <v>933</v>
      </c>
      <c r="K12" s="11"/>
      <c r="L12" s="11"/>
    </row>
    <row r="13" spans="1:12" s="1" customFormat="1" ht="18.75" customHeight="1">
      <c r="A13" s="14"/>
      <c r="B13" s="15"/>
      <c r="C13" s="8" t="s">
        <v>106</v>
      </c>
      <c r="D13" s="11">
        <f t="shared" si="0"/>
        <v>0</v>
      </c>
      <c r="E13" s="11"/>
      <c r="F13" s="11"/>
      <c r="G13" s="11"/>
      <c r="H13" s="13" t="s">
        <v>256</v>
      </c>
      <c r="I13" s="11">
        <f t="shared" si="1"/>
        <v>933</v>
      </c>
      <c r="J13" s="11">
        <v>933</v>
      </c>
      <c r="K13" s="11"/>
      <c r="L13" s="11"/>
    </row>
    <row r="14" spans="1:12" s="1" customFormat="1" ht="18.75" customHeight="1">
      <c r="A14" s="14"/>
      <c r="B14" s="15"/>
      <c r="C14" s="8" t="s">
        <v>109</v>
      </c>
      <c r="D14" s="11">
        <f t="shared" si="0"/>
        <v>0</v>
      </c>
      <c r="E14" s="11"/>
      <c r="F14" s="11"/>
      <c r="G14" s="11"/>
      <c r="H14" s="13" t="s">
        <v>257</v>
      </c>
      <c r="I14" s="11">
        <f t="shared" si="1"/>
        <v>0</v>
      </c>
      <c r="J14" s="11"/>
      <c r="K14" s="11"/>
      <c r="L14" s="11"/>
    </row>
    <row r="15" spans="1:12" s="1" customFormat="1" ht="18.75" customHeight="1">
      <c r="A15" s="14"/>
      <c r="B15" s="15"/>
      <c r="C15" s="8" t="s">
        <v>111</v>
      </c>
      <c r="D15" s="11">
        <f t="shared" si="0"/>
        <v>0</v>
      </c>
      <c r="E15" s="11"/>
      <c r="F15" s="11"/>
      <c r="G15" s="11"/>
      <c r="H15" s="16"/>
      <c r="I15" s="11"/>
      <c r="J15" s="17"/>
      <c r="K15" s="17"/>
      <c r="L15" s="17"/>
    </row>
    <row r="16" spans="1:12" s="1" customFormat="1" ht="18.75" customHeight="1">
      <c r="A16" s="14"/>
      <c r="B16" s="15"/>
      <c r="C16" s="8" t="s">
        <v>112</v>
      </c>
      <c r="D16" s="11">
        <f t="shared" si="0"/>
        <v>0</v>
      </c>
      <c r="E16" s="11"/>
      <c r="F16" s="11"/>
      <c r="G16" s="11"/>
      <c r="H16" s="16"/>
      <c r="I16" s="11"/>
      <c r="J16" s="17"/>
      <c r="K16" s="17"/>
      <c r="L16" s="17"/>
    </row>
    <row r="17" spans="1:12" s="1" customFormat="1" ht="18.75" customHeight="1">
      <c r="A17" s="14"/>
      <c r="B17" s="15"/>
      <c r="C17" s="8" t="s">
        <v>113</v>
      </c>
      <c r="D17" s="11">
        <f t="shared" si="0"/>
        <v>0</v>
      </c>
      <c r="E17" s="11"/>
      <c r="F17" s="11"/>
      <c r="G17" s="11"/>
      <c r="H17" s="16"/>
      <c r="I17" s="11"/>
      <c r="J17" s="17"/>
      <c r="K17" s="17"/>
      <c r="L17" s="17"/>
    </row>
    <row r="18" spans="1:12" s="1" customFormat="1" ht="18.75" customHeight="1">
      <c r="A18" s="14"/>
      <c r="B18" s="15"/>
      <c r="C18" s="8" t="s">
        <v>114</v>
      </c>
      <c r="D18" s="11">
        <f t="shared" si="0"/>
        <v>0</v>
      </c>
      <c r="E18" s="11"/>
      <c r="F18" s="11"/>
      <c r="G18" s="11"/>
      <c r="H18" s="13" t="s">
        <v>115</v>
      </c>
      <c r="I18" s="11">
        <f>I19+I20+I21+I22+I23+I24+I25+I26+I27+I28</f>
        <v>2153.300686</v>
      </c>
      <c r="J18" s="11">
        <f>J19+J20+J21+J22+J23+J24+J25+J26+J27+J28</f>
        <v>2153.300686</v>
      </c>
      <c r="K18" s="11">
        <f>K19+K20+K21+K22+K23+K24+K25+K26+K27+K28</f>
        <v>0</v>
      </c>
      <c r="L18" s="11">
        <f>L19+L20+L21+L22+L23+L24+L25+L26+L27+L28</f>
        <v>0</v>
      </c>
    </row>
    <row r="19" spans="1:12" s="1" customFormat="1" ht="18.75" customHeight="1">
      <c r="A19" s="14"/>
      <c r="B19" s="15"/>
      <c r="C19" s="8" t="s">
        <v>116</v>
      </c>
      <c r="D19" s="11">
        <f t="shared" si="0"/>
        <v>0</v>
      </c>
      <c r="E19" s="11"/>
      <c r="F19" s="11"/>
      <c r="G19" s="11"/>
      <c r="H19" s="13" t="s">
        <v>117</v>
      </c>
      <c r="I19" s="11">
        <f aca="true" t="shared" si="2" ref="I19:I28">J19+K19+L19</f>
        <v>452.084325</v>
      </c>
      <c r="J19" s="11">
        <v>452.084325</v>
      </c>
      <c r="K19" s="11"/>
      <c r="L19" s="11"/>
    </row>
    <row r="20" spans="1:12" s="1" customFormat="1" ht="18.75" customHeight="1">
      <c r="A20" s="14"/>
      <c r="B20" s="15"/>
      <c r="C20" s="8" t="s">
        <v>118</v>
      </c>
      <c r="D20" s="11">
        <f t="shared" si="0"/>
        <v>0</v>
      </c>
      <c r="E20" s="11"/>
      <c r="F20" s="11"/>
      <c r="G20" s="11"/>
      <c r="H20" s="13" t="s">
        <v>119</v>
      </c>
      <c r="I20" s="11">
        <f t="shared" si="2"/>
        <v>1372.355861</v>
      </c>
      <c r="J20" s="11">
        <v>1372.355861</v>
      </c>
      <c r="K20" s="11"/>
      <c r="L20" s="11"/>
    </row>
    <row r="21" spans="1:12" s="1" customFormat="1" ht="18.75" customHeight="1">
      <c r="A21" s="14"/>
      <c r="B21" s="15"/>
      <c r="C21" s="8" t="s">
        <v>120</v>
      </c>
      <c r="D21" s="11">
        <f t="shared" si="0"/>
        <v>41.180826</v>
      </c>
      <c r="E21" s="11">
        <v>41.180826</v>
      </c>
      <c r="F21" s="11"/>
      <c r="G21" s="11"/>
      <c r="H21" s="13" t="s">
        <v>121</v>
      </c>
      <c r="I21" s="11">
        <f t="shared" si="2"/>
        <v>28.8605</v>
      </c>
      <c r="J21" s="11">
        <v>28.8605</v>
      </c>
      <c r="K21" s="11"/>
      <c r="L21" s="11"/>
    </row>
    <row r="22" spans="1:12" s="1" customFormat="1" ht="18.75" customHeight="1">
      <c r="A22" s="14"/>
      <c r="B22" s="15"/>
      <c r="C22" s="8" t="s">
        <v>122</v>
      </c>
      <c r="D22" s="11">
        <f t="shared" si="0"/>
        <v>0</v>
      </c>
      <c r="E22" s="11"/>
      <c r="F22" s="11"/>
      <c r="G22" s="11"/>
      <c r="H22" s="13" t="s">
        <v>123</v>
      </c>
      <c r="I22" s="11">
        <f t="shared" si="2"/>
        <v>0</v>
      </c>
      <c r="J22" s="11"/>
      <c r="K22" s="11"/>
      <c r="L22" s="11"/>
    </row>
    <row r="23" spans="1:12" s="1" customFormat="1" ht="18.75" customHeight="1">
      <c r="A23" s="14"/>
      <c r="B23" s="15"/>
      <c r="C23" s="8" t="s">
        <v>124</v>
      </c>
      <c r="D23" s="11">
        <f t="shared" si="0"/>
        <v>0</v>
      </c>
      <c r="E23" s="11"/>
      <c r="F23" s="11"/>
      <c r="G23" s="11"/>
      <c r="H23" s="13" t="s">
        <v>125</v>
      </c>
      <c r="I23" s="11">
        <f t="shared" si="2"/>
        <v>0</v>
      </c>
      <c r="J23" s="11"/>
      <c r="K23" s="11"/>
      <c r="L23" s="11"/>
    </row>
    <row r="24" spans="1:12" s="1" customFormat="1" ht="18.75" customHeight="1">
      <c r="A24" s="14"/>
      <c r="B24" s="15"/>
      <c r="C24" s="8" t="s">
        <v>126</v>
      </c>
      <c r="D24" s="11">
        <f t="shared" si="0"/>
        <v>0</v>
      </c>
      <c r="E24" s="11"/>
      <c r="F24" s="11"/>
      <c r="G24" s="11"/>
      <c r="H24" s="13" t="s">
        <v>127</v>
      </c>
      <c r="I24" s="11">
        <f t="shared" si="2"/>
        <v>300</v>
      </c>
      <c r="J24" s="11">
        <v>300</v>
      </c>
      <c r="K24" s="11"/>
      <c r="L24" s="11"/>
    </row>
    <row r="25" spans="1:12" s="1" customFormat="1" ht="18.75" customHeight="1">
      <c r="A25" s="14"/>
      <c r="B25" s="15"/>
      <c r="C25" s="8" t="s">
        <v>128</v>
      </c>
      <c r="D25" s="11">
        <f t="shared" si="0"/>
        <v>0</v>
      </c>
      <c r="E25" s="11"/>
      <c r="F25" s="11"/>
      <c r="G25" s="11"/>
      <c r="H25" s="13" t="s">
        <v>129</v>
      </c>
      <c r="I25" s="11">
        <f t="shared" si="2"/>
        <v>0</v>
      </c>
      <c r="J25" s="11"/>
      <c r="K25" s="11"/>
      <c r="L25" s="11"/>
    </row>
    <row r="26" spans="1:12" s="1" customFormat="1" ht="18.75" customHeight="1">
      <c r="A26" s="14"/>
      <c r="B26" s="15"/>
      <c r="C26" s="8" t="s">
        <v>130</v>
      </c>
      <c r="D26" s="11">
        <f t="shared" si="0"/>
        <v>0</v>
      </c>
      <c r="E26" s="11"/>
      <c r="F26" s="11"/>
      <c r="G26" s="11"/>
      <c r="H26" s="13" t="s">
        <v>131</v>
      </c>
      <c r="I26" s="11">
        <f t="shared" si="2"/>
        <v>0</v>
      </c>
      <c r="J26" s="11"/>
      <c r="K26" s="11"/>
      <c r="L26" s="11"/>
    </row>
    <row r="27" spans="1:12" s="1" customFormat="1" ht="18.75" customHeight="1">
      <c r="A27" s="14"/>
      <c r="B27" s="15"/>
      <c r="C27" s="8" t="s">
        <v>132</v>
      </c>
      <c r="D27" s="11">
        <f t="shared" si="0"/>
        <v>0</v>
      </c>
      <c r="E27" s="11"/>
      <c r="F27" s="11"/>
      <c r="G27" s="11"/>
      <c r="H27" s="13" t="s">
        <v>133</v>
      </c>
      <c r="I27" s="11">
        <f t="shared" si="2"/>
        <v>0</v>
      </c>
      <c r="J27" s="11"/>
      <c r="K27" s="11"/>
      <c r="L27" s="11"/>
    </row>
    <row r="28" spans="1:12" s="1" customFormat="1" ht="18.75" customHeight="1">
      <c r="A28" s="14"/>
      <c r="B28" s="15"/>
      <c r="C28" s="8" t="s">
        <v>134</v>
      </c>
      <c r="D28" s="11">
        <f t="shared" si="0"/>
        <v>0</v>
      </c>
      <c r="E28" s="11"/>
      <c r="F28" s="11"/>
      <c r="G28" s="11"/>
      <c r="H28" s="13" t="s">
        <v>135</v>
      </c>
      <c r="I28" s="11">
        <f t="shared" si="2"/>
        <v>0</v>
      </c>
      <c r="J28" s="11"/>
      <c r="K28" s="11"/>
      <c r="L28" s="11"/>
    </row>
    <row r="29" spans="1:12" s="1" customFormat="1" ht="18.75" customHeight="1">
      <c r="A29" s="14"/>
      <c r="B29" s="15"/>
      <c r="C29" s="8" t="s">
        <v>136</v>
      </c>
      <c r="D29" s="11">
        <f t="shared" si="0"/>
        <v>0</v>
      </c>
      <c r="E29" s="11"/>
      <c r="F29" s="11"/>
      <c r="G29" s="11"/>
      <c r="H29" s="16"/>
      <c r="I29" s="17"/>
      <c r="J29" s="17"/>
      <c r="K29" s="17"/>
      <c r="L29" s="17"/>
    </row>
    <row r="30" spans="1:12" s="1" customFormat="1" ht="18.75" customHeight="1">
      <c r="A30" s="14"/>
      <c r="B30" s="15"/>
      <c r="C30" s="8" t="s">
        <v>137</v>
      </c>
      <c r="D30" s="11">
        <f t="shared" si="0"/>
        <v>0</v>
      </c>
      <c r="E30" s="11"/>
      <c r="F30" s="11"/>
      <c r="G30" s="11"/>
      <c r="H30" s="16"/>
      <c r="I30" s="17"/>
      <c r="J30" s="17"/>
      <c r="K30" s="17"/>
      <c r="L30" s="17"/>
    </row>
    <row r="31" spans="1:12" s="1" customFormat="1" ht="18.75" customHeight="1">
      <c r="A31" s="14"/>
      <c r="B31" s="15"/>
      <c r="C31" s="14"/>
      <c r="D31" s="11"/>
      <c r="E31" s="17"/>
      <c r="F31" s="17"/>
      <c r="G31" s="17"/>
      <c r="H31" s="16"/>
      <c r="I31" s="17"/>
      <c r="J31" s="17"/>
      <c r="K31" s="17"/>
      <c r="L31" s="17"/>
    </row>
    <row r="32" spans="1:12" s="1" customFormat="1" ht="18.75" customHeight="1">
      <c r="A32" s="8" t="s">
        <v>138</v>
      </c>
      <c r="B32" s="10">
        <f>B6+B7+B5</f>
        <v>1967.870686</v>
      </c>
      <c r="C32" s="8" t="s">
        <v>139</v>
      </c>
      <c r="D32" s="11">
        <f>D5+D6+D7+D8+D9+D10+D11+D12+D13+D14+D15+D16+D17+D18+D19+D20+D21+D22+D23+D24+D25+D26+D27+D28+D29+D30</f>
        <v>2153.3006859999996</v>
      </c>
      <c r="E32" s="11">
        <f>E5+E6+E7+E8+E9+E10+E11+E12+E13+E14+E15+E16+E17+E18+E19+E20+E21+E22+E23+E24+E25+E26+E27+E28+E29+E30</f>
        <v>2153.3006859999996</v>
      </c>
      <c r="F32" s="11">
        <f>F5+F6+F7+F8+F9+F10+F11+F12+F13+F14+F15+F16+F17+F18+F19+F20+F21+F22+F23+F24+F25+F26+F27+F28+F29+F30</f>
        <v>0</v>
      </c>
      <c r="G32" s="11">
        <f>G5+G6+G7+G8+G9+G10+G11+G12+G13+G14+G15+G16+G17+G18+G19+G20+G21+G22+G23+G24+G25+G26+G27+G28+G29+G30</f>
        <v>0</v>
      </c>
      <c r="H32" s="13" t="s">
        <v>139</v>
      </c>
      <c r="I32" s="11">
        <f>I19+I20+I21+I22+I23+I24+I25+I26+I27+I28</f>
        <v>2153.300686</v>
      </c>
      <c r="J32" s="11">
        <f>J19+J20+J21+J22+J23+J24+J25+J26+J27+J28</f>
        <v>2153.300686</v>
      </c>
      <c r="K32" s="11">
        <f>K19+K20+K21+K22+K23+K24+K25+K26+K27+K28</f>
        <v>0</v>
      </c>
      <c r="L32" s="11">
        <f>L19+L20+L21+L22+L23+L24+L25+L26+L27+L28</f>
        <v>0</v>
      </c>
    </row>
    <row r="33" spans="1:12" s="1" customFormat="1" ht="18.75" customHeight="1">
      <c r="A33" s="14"/>
      <c r="B33" s="15"/>
      <c r="C33" s="14"/>
      <c r="D33" s="11"/>
      <c r="E33" s="17"/>
      <c r="F33" s="17"/>
      <c r="G33" s="17"/>
      <c r="H33" s="16"/>
      <c r="I33" s="17"/>
      <c r="J33" s="17"/>
      <c r="K33" s="17"/>
      <c r="L33" s="17"/>
    </row>
    <row r="34" spans="1:12" s="1" customFormat="1" ht="18.75" customHeight="1">
      <c r="A34" s="8" t="s">
        <v>258</v>
      </c>
      <c r="B34" s="10">
        <v>185.43</v>
      </c>
      <c r="C34" s="8" t="s">
        <v>141</v>
      </c>
      <c r="D34" s="11">
        <f>B39-D32</f>
        <v>0</v>
      </c>
      <c r="E34" s="11">
        <f>B5+B35-E32</f>
        <v>0</v>
      </c>
      <c r="F34" s="11">
        <f>B6+B36-F32</f>
        <v>0</v>
      </c>
      <c r="G34" s="11">
        <f>B7+B37-G32</f>
        <v>0</v>
      </c>
      <c r="H34" s="13" t="s">
        <v>141</v>
      </c>
      <c r="I34" s="11">
        <f>B39-I32</f>
        <v>0</v>
      </c>
      <c r="J34" s="11">
        <f>B5+B35-J32</f>
        <v>0</v>
      </c>
      <c r="K34" s="11">
        <f>B6+B36-K32</f>
        <v>0</v>
      </c>
      <c r="L34" s="11">
        <f>B7+B37-L32</f>
        <v>0</v>
      </c>
    </row>
    <row r="35" spans="1:12" s="1" customFormat="1" ht="18.75" customHeight="1">
      <c r="A35" s="8" t="s">
        <v>259</v>
      </c>
      <c r="B35" s="10">
        <v>185.43</v>
      </c>
      <c r="C35" s="14"/>
      <c r="D35" s="17"/>
      <c r="E35" s="17"/>
      <c r="F35" s="17"/>
      <c r="G35" s="17"/>
      <c r="H35" s="16"/>
      <c r="I35" s="17"/>
      <c r="J35" s="17"/>
      <c r="K35" s="17"/>
      <c r="L35" s="17"/>
    </row>
    <row r="36" spans="1:12" s="1" customFormat="1" ht="18.75" customHeight="1">
      <c r="A36" s="8" t="s">
        <v>260</v>
      </c>
      <c r="B36" s="10"/>
      <c r="C36" s="14"/>
      <c r="D36" s="17"/>
      <c r="E36" s="17"/>
      <c r="F36" s="17"/>
      <c r="G36" s="17"/>
      <c r="H36" s="16"/>
      <c r="I36" s="17"/>
      <c r="J36" s="17"/>
      <c r="K36" s="17"/>
      <c r="L36" s="17"/>
    </row>
    <row r="37" spans="1:12" s="1" customFormat="1" ht="18.75" customHeight="1">
      <c r="A37" s="8" t="s">
        <v>261</v>
      </c>
      <c r="B37" s="10"/>
      <c r="C37" s="14"/>
      <c r="D37" s="17"/>
      <c r="E37" s="17"/>
      <c r="F37" s="17"/>
      <c r="G37" s="17"/>
      <c r="H37" s="16"/>
      <c r="I37" s="17"/>
      <c r="J37" s="17"/>
      <c r="K37" s="17"/>
      <c r="L37" s="17"/>
    </row>
    <row r="38" spans="1:12" s="1" customFormat="1" ht="18.75" customHeight="1">
      <c r="A38" s="14"/>
      <c r="B38" s="15"/>
      <c r="C38" s="14"/>
      <c r="D38" s="17"/>
      <c r="E38" s="17"/>
      <c r="F38" s="17"/>
      <c r="G38" s="17"/>
      <c r="H38" s="16"/>
      <c r="I38" s="17"/>
      <c r="J38" s="17"/>
      <c r="K38" s="17"/>
      <c r="L38" s="17"/>
    </row>
    <row r="39" spans="1:12" s="1" customFormat="1" ht="18.75" customHeight="1">
      <c r="A39" s="8" t="s">
        <v>145</v>
      </c>
      <c r="B39" s="10">
        <f>B32+B34</f>
        <v>2153.300686</v>
      </c>
      <c r="C39" s="8" t="s">
        <v>146</v>
      </c>
      <c r="D39" s="11">
        <f>B39</f>
        <v>2153.300686</v>
      </c>
      <c r="E39" s="11">
        <f>B5+B35</f>
        <v>2153.300686</v>
      </c>
      <c r="F39" s="11">
        <f>B6+B36</f>
        <v>0</v>
      </c>
      <c r="G39" s="11">
        <f>B7+B37</f>
        <v>0</v>
      </c>
      <c r="H39" s="13" t="s">
        <v>146</v>
      </c>
      <c r="I39" s="11">
        <f>B39</f>
        <v>2153.300686</v>
      </c>
      <c r="J39" s="11">
        <f>B5+B35</f>
        <v>2153.300686</v>
      </c>
      <c r="K39" s="11">
        <f>B6+B36</f>
        <v>0</v>
      </c>
      <c r="L39" s="11">
        <f>B7+B37</f>
        <v>0</v>
      </c>
    </row>
    <row r="40" s="1" customFormat="1" ht="14.25"/>
    <row r="41" spans="1:8" s="1" customFormat="1" ht="13.5" customHeight="1">
      <c r="A41" s="5"/>
      <c r="C41" s="5"/>
      <c r="H4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市行政审批局收发员</cp:lastModifiedBy>
  <dcterms:created xsi:type="dcterms:W3CDTF">2022-01-24T04:33:14Z</dcterms:created>
  <dcterms:modified xsi:type="dcterms:W3CDTF">2022-02-21T10:30:22Z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26FC763D2D214B3F94D2286336CF3981</vt:lpwstr>
  </property>
</Properties>
</file>