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 firstSheet="2" activeTab="4"/>
  </bookViews>
  <sheets>
    <sheet name="【01】收支总表" sheetId="1" r:id="rId1"/>
    <sheet name="【02】收入总表" sheetId="2" r:id="rId2"/>
    <sheet name="【03】支出总表" sheetId="3" r:id="rId3"/>
    <sheet name="【04】财拨收支总表" sheetId="4" r:id="rId4"/>
    <sheet name="【05】一般公共预算支出" sheetId="5" r:id="rId5"/>
    <sheet name="【06】一般公共预算基本支出" sheetId="6" r:id="rId6"/>
    <sheet name="【07】政府性基金支出" sheetId="8" r:id="rId7"/>
    <sheet name="【08】财拨三公支出" sheetId="7" r:id="rId8"/>
  </sheets>
  <definedNames>
    <definedName name="_xlnm._FilterDatabase" localSheetId="4" hidden="1">【05】一般公共预算支出!$A$5:$E$132</definedName>
    <definedName name="_xlnm.Print_Area" localSheetId="0">【01】收支总表!$A$1:$F$43</definedName>
    <definedName name="_xlnm.Print_Area" localSheetId="1">【02】收入总表!$A$1:$Y$21</definedName>
    <definedName name="_xlnm.Print_Area" localSheetId="3">【04】财拨收支总表!$A$1:$J$37</definedName>
    <definedName name="_xlnm.Print_Area" localSheetId="4">【05】一般公共预算支出!$A$1:$E$132</definedName>
    <definedName name="_xlnm.Print_Area" localSheetId="5">【06】一般公共预算基本支出!$A$1:$E$388</definedName>
    <definedName name="_xlnm.Print_Area" localSheetId="6">【07】政府性基金支出!$A$1:$E$5</definedName>
    <definedName name="_xlnm.Print_Area" localSheetId="7">【08】财拨三公支出!$A$1:$B$10</definedName>
    <definedName name="_xlnm.Print_Titles" localSheetId="1">【02】收入总表!$1:$7</definedName>
    <definedName name="_xlnm.Print_Titles" localSheetId="2">【03】支出总表!$1:$7</definedName>
    <definedName name="_xlnm.Print_Titles" localSheetId="4">【05】一般公共预算支出!$1:$5</definedName>
    <definedName name="_xlnm.Print_Titles" localSheetId="5">【06】一般公共预算基本支出!$1:$5</definedName>
    <definedName name="_xlnm.Print_Titles" localSheetId="6">【07】政府性基金支出!$1:$5</definedName>
  </definedNames>
  <calcPr calcId="144525"/>
</workbook>
</file>

<file path=xl/sharedStrings.xml><?xml version="1.0" encoding="utf-8"?>
<sst xmlns="http://schemas.openxmlformats.org/spreadsheetml/2006/main" count="405">
  <si>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1表</t>
    </r>
  </si>
  <si>
    <t>2021年部门收支总体情况表</t>
  </si>
  <si>
    <t>填报单位:鄂州市水利和湖泊局</t>
  </si>
  <si>
    <t>单位：万元</t>
  </si>
  <si>
    <t>收入</t>
  </si>
  <si>
    <t>支出</t>
  </si>
  <si>
    <t>项目</t>
  </si>
  <si>
    <t>本年预算</t>
  </si>
  <si>
    <t>项目(按功能分类)</t>
  </si>
  <si>
    <t>项目(按支出性质和经济分类)</t>
  </si>
  <si>
    <t>一、财政拨款（补助）</t>
  </si>
  <si>
    <t>一、【201】一般公共服务支出</t>
  </si>
  <si>
    <t>一、基本支出</t>
  </si>
  <si>
    <t xml:space="preserve">    一般公共预算财政拨款（补助）</t>
  </si>
  <si>
    <t>二、【202】外交支出</t>
  </si>
  <si>
    <t>人员支出</t>
  </si>
  <si>
    <t xml:space="preserve">     其中：经费拨款</t>
  </si>
  <si>
    <t>三、【203】国防支出</t>
  </si>
  <si>
    <t xml:space="preserve">    工资福利支出</t>
  </si>
  <si>
    <r>
      <rPr>
        <sz val="10"/>
        <rFont val="Times New Roman"/>
        <charset val="134"/>
      </rPr>
      <t xml:space="preserve">                        </t>
    </r>
    <r>
      <rPr>
        <sz val="10"/>
        <rFont val="宋体"/>
        <charset val="134"/>
      </rPr>
      <t>专项收入</t>
    </r>
  </si>
  <si>
    <t>四、【204】公共安全支出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</si>
  <si>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对个人和家庭的补助支出</t>
    </r>
  </si>
  <si>
    <t xml:space="preserve">           行政事业性收费收入</t>
  </si>
  <si>
    <t>五、【205】教育支出</t>
  </si>
  <si>
    <t>日常公用支出</t>
  </si>
  <si>
    <t xml:space="preserve">           罚没收入</t>
  </si>
  <si>
    <t>六、【206】科学技术支出</t>
  </si>
  <si>
    <t xml:space="preserve">    商品和服务支出</t>
  </si>
  <si>
    <t xml:space="preserve">           国有资源(资产)有偿使用收入</t>
  </si>
  <si>
    <t>七、【207】文化旅游体育与传媒支出</t>
  </si>
  <si>
    <t>二、项目支出</t>
  </si>
  <si>
    <t xml:space="preserve">           其他拨款收入</t>
  </si>
  <si>
    <t>八、【208】社会保障和就业支出</t>
  </si>
  <si>
    <t>行政事业项目</t>
  </si>
  <si>
    <t xml:space="preserve">         政府性基金拨款</t>
  </si>
  <si>
    <t>九、【210】卫生健康支出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</si>
  <si>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运行维护类项目</t>
    </r>
  </si>
  <si>
    <t>二、上级补助收入</t>
  </si>
  <si>
    <t>十、【211】节能环保支出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</si>
  <si>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民生保障类项目</t>
    </r>
  </si>
  <si>
    <t xml:space="preserve">    市级主管部门</t>
  </si>
  <si>
    <t>十一、【212】城乡社区支出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</si>
  <si>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经济社会发展类项目</t>
    </r>
  </si>
  <si>
    <t xml:space="preserve">    上级转移支付</t>
  </si>
  <si>
    <t>十二、【213】农林水支出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</si>
  <si>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信息化建设类项目</t>
    </r>
  </si>
  <si>
    <t>三、事业收入</t>
  </si>
  <si>
    <t>十三、【214】交通运输支出</t>
  </si>
  <si>
    <t>基本建设项目</t>
  </si>
  <si>
    <t xml:space="preserve">    专户管理的事业收入</t>
  </si>
  <si>
    <t>十四、【215】资源勘探工业信息等支出</t>
  </si>
  <si>
    <t>三、上缴上级支出</t>
  </si>
  <si>
    <t xml:space="preserve">    其他事业收入</t>
  </si>
  <si>
    <t>十五、【216】商业服务业等支出</t>
  </si>
  <si>
    <t>四、事业单位经营支出</t>
  </si>
  <si>
    <t>四、事业单位经营收入</t>
  </si>
  <si>
    <t>十六、【217】金融支出</t>
  </si>
  <si>
    <t>五、对附属单位补助支出</t>
  </si>
  <si>
    <t>五、附属单位上缴收入</t>
  </si>
  <si>
    <t>十七、【219】援助其他地区支出</t>
  </si>
  <si>
    <t>六、其他收入</t>
  </si>
  <si>
    <t>十八、【220】自然资源海洋气象等支出</t>
  </si>
  <si>
    <t>支出经济分类</t>
  </si>
  <si>
    <t>十九、【221】住房保障支出</t>
  </si>
  <si>
    <t>基本支出和项目支出合计</t>
  </si>
  <si>
    <t>二十、【222】粮油物资储备支出</t>
  </si>
  <si>
    <t>一、工资福利支出</t>
  </si>
  <si>
    <t>二十一、【224】灾害防治及应急管理支出</t>
  </si>
  <si>
    <t>二、商品和服务支出</t>
  </si>
  <si>
    <t>二十二、【227】预备费</t>
  </si>
  <si>
    <t>三、对个人和家庭的补助</t>
  </si>
  <si>
    <t>二十三、【229】其他支出</t>
  </si>
  <si>
    <t>四、债务利息及费用支出</t>
  </si>
  <si>
    <t>二十四、【230】转移性支出</t>
  </si>
  <si>
    <t>五、资本性支出（基本建设）</t>
  </si>
  <si>
    <t>二十五、【231】债务还本支出</t>
  </si>
  <si>
    <t>六、资本性支出</t>
  </si>
  <si>
    <t>二十六、【232】债务付息支出</t>
  </si>
  <si>
    <t>七、对企业补助（基本建设）</t>
  </si>
  <si>
    <t>二十七、【233】债务发行费用支出</t>
  </si>
  <si>
    <t>八、对企业补助</t>
  </si>
  <si>
    <t>二十八、【234】抗疫特别国债安排的支出</t>
  </si>
  <si>
    <t>九、对社会保障基金补助</t>
  </si>
  <si>
    <t>十、其他支出</t>
  </si>
  <si>
    <t>本年收入合计</t>
  </si>
  <si>
    <t>本年支出合计</t>
  </si>
  <si>
    <t>七、用事业基金弥补收支差额</t>
  </si>
  <si>
    <t>结转下年</t>
  </si>
  <si>
    <t>八、上年结余、结存</t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</si>
  <si>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其中：财政拨款结转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</si>
  <si>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其他结转</t>
    </r>
  </si>
  <si>
    <t>收入总计</t>
  </si>
  <si>
    <t>支出总计</t>
  </si>
  <si>
    <t>02表</t>
  </si>
  <si>
    <t>2021年部门收入总体情况表</t>
  </si>
  <si>
    <t>单位编码</t>
  </si>
  <si>
    <t>单位名称</t>
  </si>
  <si>
    <t>总计</t>
  </si>
  <si>
    <t>上年结余、结存</t>
  </si>
  <si>
    <t>用事业基金弥补收支差额</t>
  </si>
  <si>
    <t>财政拨款（补助）</t>
  </si>
  <si>
    <t>上级补助收入</t>
  </si>
  <si>
    <t>事业收入</t>
  </si>
  <si>
    <t>事业单位经营收入</t>
  </si>
  <si>
    <t>附属单位上缴收入</t>
  </si>
  <si>
    <t>其他收入</t>
  </si>
  <si>
    <t>合计</t>
  </si>
  <si>
    <t>财政拨款结转</t>
  </si>
  <si>
    <t>其他结转</t>
  </si>
  <si>
    <t>一般公共预算财政拨款（补助）</t>
  </si>
  <si>
    <t>政府性基金拨款</t>
  </si>
  <si>
    <t>市级主管部门补助</t>
  </si>
  <si>
    <t>上级转移支付</t>
  </si>
  <si>
    <t>专户管理的事业收入</t>
  </si>
  <si>
    <t>其他事业收入</t>
  </si>
  <si>
    <t>小计</t>
  </si>
  <si>
    <t>经费拨款</t>
  </si>
  <si>
    <t>专项收入</t>
  </si>
  <si>
    <t>行政事业性收费</t>
  </si>
  <si>
    <t>罚没收入</t>
  </si>
  <si>
    <t>国有资源(资产)有偿使用收入</t>
  </si>
  <si>
    <t>其他拨款收入</t>
  </si>
  <si>
    <t>**</t>
  </si>
  <si>
    <t>农业科</t>
  </si>
  <si>
    <t>403</t>
  </si>
  <si>
    <t xml:space="preserve">  鄂州市水利和湖泊局</t>
  </si>
  <si>
    <t xml:space="preserve">  403001</t>
  </si>
  <si>
    <t xml:space="preserve">    鄂州市水利和湖泊局本级</t>
  </si>
  <si>
    <t xml:space="preserve">  403002</t>
  </si>
  <si>
    <t xml:space="preserve">    鄂州市河道堤防保护中心</t>
  </si>
  <si>
    <t xml:space="preserve">  403003</t>
  </si>
  <si>
    <t xml:space="preserve">    鄂州市水务工程质量监督中心</t>
  </si>
  <si>
    <t xml:space="preserve">  403004</t>
  </si>
  <si>
    <t xml:space="preserve">    鄂州市长港河管理处</t>
  </si>
  <si>
    <t xml:space="preserve">  403005</t>
  </si>
  <si>
    <t xml:space="preserve">    鄂州市樊口大闸管理处</t>
  </si>
  <si>
    <t xml:space="preserve">  403006</t>
  </si>
  <si>
    <t xml:space="preserve">    鄂州市花马湖电排站</t>
  </si>
  <si>
    <t xml:space="preserve">  403007</t>
  </si>
  <si>
    <t xml:space="preserve">    鄂州市磨刀矶节制闸管理处</t>
  </si>
  <si>
    <t xml:space="preserve">  403008</t>
  </si>
  <si>
    <t xml:space="preserve">    鄂州市水政监察支队</t>
  </si>
  <si>
    <t xml:space="preserve">  403009</t>
  </si>
  <si>
    <t xml:space="preserve">    鄂州市洋澜湖电排站</t>
  </si>
  <si>
    <t xml:space="preserve">  403010</t>
  </si>
  <si>
    <t xml:space="preserve">    鄂州市石桥水库管理处</t>
  </si>
  <si>
    <t xml:space="preserve">  403011</t>
  </si>
  <si>
    <t xml:space="preserve">    鄂州市马龙狮子口水库管理处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</si>
  <si>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3表</t>
    </r>
  </si>
  <si>
    <t>2021年部门支出总体情况表</t>
  </si>
  <si>
    <t>功能科目编码</t>
  </si>
  <si>
    <t>功能科目名称</t>
  </si>
  <si>
    <t>基本支出</t>
  </si>
  <si>
    <t>项目支出</t>
  </si>
  <si>
    <t>上缴上级支出</t>
  </si>
  <si>
    <t>事业单位经营支出</t>
  </si>
  <si>
    <t>对附属单位补助支出</t>
  </si>
  <si>
    <t>政府统筹</t>
  </si>
  <si>
    <t>工资福利支出</t>
  </si>
  <si>
    <t>对个人和家庭的补助支出</t>
  </si>
  <si>
    <t>商品和服务支出</t>
  </si>
  <si>
    <t>运行维护类项目</t>
  </si>
  <si>
    <t>民生保障类项目</t>
  </si>
  <si>
    <t>经济社会发展类项目</t>
  </si>
  <si>
    <t>信息化建设类项目</t>
  </si>
  <si>
    <t>其他发展与改革事务支出</t>
  </si>
  <si>
    <t>干部教育</t>
  </si>
  <si>
    <t>行政单位离退休</t>
  </si>
  <si>
    <t>机关事业单位基本养老保险缴费支出</t>
  </si>
  <si>
    <t>行政单位医疗</t>
  </si>
  <si>
    <t>城市建设支出</t>
  </si>
  <si>
    <t>行政运行（水利）</t>
  </si>
  <si>
    <t>水利工程运行与维护</t>
  </si>
  <si>
    <t>水资源节约管理与保护</t>
  </si>
  <si>
    <t>水质监测</t>
  </si>
  <si>
    <t>2130313</t>
  </si>
  <si>
    <t>水文测报</t>
  </si>
  <si>
    <t>防汛</t>
  </si>
  <si>
    <t>其他水利支出</t>
  </si>
  <si>
    <t>住房公积金</t>
  </si>
  <si>
    <t>事业单位医疗</t>
  </si>
  <si>
    <t>水利行业业务管理</t>
  </si>
  <si>
    <t>水利执法监督</t>
  </si>
  <si>
    <t>04表</t>
  </si>
  <si>
    <t>2021年财政拨款收支总体情况表</t>
  </si>
  <si>
    <t>一般公共预算</t>
  </si>
  <si>
    <t>政府性基金预算</t>
  </si>
  <si>
    <t>项目(按支出性质及经济分类)</t>
  </si>
  <si>
    <t>一、一般公共预算</t>
  </si>
  <si>
    <t>二、政府性基金预算</t>
  </si>
  <si>
    <t>三、上年结转</t>
  </si>
  <si>
    <t>七、结转下年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</si>
  <si>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5表</t>
    </r>
  </si>
  <si>
    <t>2021年一般公共预算支出情况表</t>
  </si>
  <si>
    <t>功能分类科目（到项级）</t>
  </si>
  <si>
    <t>预算数</t>
  </si>
  <si>
    <t>科目编码</t>
  </si>
  <si>
    <t>科目名称</t>
  </si>
  <si>
    <t>205</t>
  </si>
  <si>
    <t>教育支出</t>
  </si>
  <si>
    <t xml:space="preserve">  20508</t>
  </si>
  <si>
    <t xml:space="preserve">  进修及培训</t>
  </si>
  <si>
    <t xml:space="preserve">    2050802</t>
  </si>
  <si>
    <t xml:space="preserve">    干部教育</t>
  </si>
  <si>
    <t xml:space="preserve">      农业科</t>
  </si>
  <si>
    <t xml:space="preserve">      403</t>
  </si>
  <si>
    <t xml:space="preserve">        鄂州市水利和湖泊局</t>
  </si>
  <si>
    <t xml:space="preserve">        403001</t>
  </si>
  <si>
    <t xml:space="preserve">          鄂州市水利和湖泊局本级</t>
  </si>
  <si>
    <t xml:space="preserve">        403002</t>
  </si>
  <si>
    <t xml:space="preserve">          鄂州市河道堤防保护中心</t>
  </si>
  <si>
    <t xml:space="preserve">        403003</t>
  </si>
  <si>
    <t xml:space="preserve">          鄂州市水务工程质量监督中心</t>
  </si>
  <si>
    <t xml:space="preserve">        403004</t>
  </si>
  <si>
    <t xml:space="preserve">          鄂州市长港河管理处</t>
  </si>
  <si>
    <t xml:space="preserve">        403005</t>
  </si>
  <si>
    <t xml:space="preserve">          鄂州市樊口大闸管理处</t>
  </si>
  <si>
    <t xml:space="preserve">        403006</t>
  </si>
  <si>
    <t xml:space="preserve">          鄂州市花马湖电排站</t>
  </si>
  <si>
    <t xml:space="preserve">        403007</t>
  </si>
  <si>
    <t xml:space="preserve">          鄂州市磨刀矶节制闸管理处</t>
  </si>
  <si>
    <t xml:space="preserve">        403008</t>
  </si>
  <si>
    <t xml:space="preserve">          鄂州市水政监察支队</t>
  </si>
  <si>
    <t xml:space="preserve">        403009</t>
  </si>
  <si>
    <t xml:space="preserve">          鄂州市洋澜湖电排站</t>
  </si>
  <si>
    <t xml:space="preserve">        403010</t>
  </si>
  <si>
    <t xml:space="preserve">          鄂州市石桥水库管理处</t>
  </si>
  <si>
    <t xml:space="preserve">        403011</t>
  </si>
  <si>
    <t xml:space="preserve">          鄂州市马龙狮子口水库管理处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</si>
  <si>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</si>
  <si>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</si>
  <si>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</si>
  <si>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</si>
  <si>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</si>
  <si>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</si>
  <si>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</si>
  <si>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</si>
  <si>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</si>
  <si>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</si>
  <si>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</si>
  <si>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</si>
  <si>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</si>
  <si>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</si>
  <si>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</si>
  <si>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</si>
  <si>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</si>
  <si>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>农林水支出</t>
  </si>
  <si>
    <t xml:space="preserve">  21303</t>
  </si>
  <si>
    <t xml:space="preserve">  水利</t>
  </si>
  <si>
    <t xml:space="preserve">    2130301</t>
  </si>
  <si>
    <t xml:space="preserve">    行政运行（水利）</t>
  </si>
  <si>
    <t xml:space="preserve">    2130304</t>
  </si>
  <si>
    <t xml:space="preserve">    水利行业业务管理</t>
  </si>
  <si>
    <t xml:space="preserve">    2130306</t>
  </si>
  <si>
    <t xml:space="preserve">    水利工程运行与维护</t>
  </si>
  <si>
    <t xml:space="preserve">    2130309</t>
  </si>
  <si>
    <t xml:space="preserve">    水利执法监督</t>
  </si>
  <si>
    <t xml:space="preserve">    2130311</t>
  </si>
  <si>
    <t xml:space="preserve">    水资源节约管理与保护</t>
  </si>
  <si>
    <t>2130314</t>
  </si>
  <si>
    <t>2130399</t>
  </si>
  <si>
    <t>403002</t>
  </si>
  <si>
    <t>鄂州市河道堤防保护中心</t>
  </si>
  <si>
    <t>403009</t>
  </si>
  <si>
    <t>鄂州市洋澜湖电排站</t>
  </si>
  <si>
    <t>403010</t>
  </si>
  <si>
    <t>鄂州市石桥水库管理处</t>
  </si>
  <si>
    <t>403011</t>
  </si>
  <si>
    <t>鄂州市马龙狮子口水库管理处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</si>
  <si>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</si>
  <si>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</si>
  <si>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</si>
  <si>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</si>
  <si>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</si>
  <si>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</si>
  <si>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6表</t>
    </r>
  </si>
  <si>
    <t>2021年一般公共预算基本支出情况表</t>
  </si>
  <si>
    <t>经济分类科目（到款级）</t>
  </si>
  <si>
    <t>301</t>
  </si>
  <si>
    <t xml:space="preserve">  30101</t>
  </si>
  <si>
    <t xml:space="preserve">  基本工资</t>
  </si>
  <si>
    <t xml:space="preserve">    农业科</t>
  </si>
  <si>
    <t xml:space="preserve">    403</t>
  </si>
  <si>
    <t xml:space="preserve">      鄂州市水利和湖泊局</t>
  </si>
  <si>
    <t xml:space="preserve">      403001</t>
  </si>
  <si>
    <t xml:space="preserve">        鄂州市水利和湖泊局本级</t>
  </si>
  <si>
    <t xml:space="preserve">      403002</t>
  </si>
  <si>
    <t xml:space="preserve">        鄂州市河道堤防保护中心</t>
  </si>
  <si>
    <t xml:space="preserve">      403003</t>
  </si>
  <si>
    <t xml:space="preserve">        鄂州市水务工程质量监督中心</t>
  </si>
  <si>
    <t xml:space="preserve">      403004</t>
  </si>
  <si>
    <t xml:space="preserve">        鄂州市长港河管理处</t>
  </si>
  <si>
    <t xml:space="preserve">      403005</t>
  </si>
  <si>
    <t xml:space="preserve">        鄂州市樊口大闸管理处</t>
  </si>
  <si>
    <t xml:space="preserve">      403006</t>
  </si>
  <si>
    <t xml:space="preserve">        鄂州市花马湖电排站</t>
  </si>
  <si>
    <t xml:space="preserve">      403007</t>
  </si>
  <si>
    <t xml:space="preserve">        鄂州市磨刀矶节制闸管理处</t>
  </si>
  <si>
    <t xml:space="preserve">      403008</t>
  </si>
  <si>
    <t xml:space="preserve">        鄂州市水政监察支队</t>
  </si>
  <si>
    <t xml:space="preserve">      403009</t>
  </si>
  <si>
    <t xml:space="preserve">        鄂州市洋澜湖电排站</t>
  </si>
  <si>
    <t xml:space="preserve">      403010</t>
  </si>
  <si>
    <t xml:space="preserve">        鄂州市石桥水库管理处</t>
  </si>
  <si>
    <t xml:space="preserve">      403011</t>
  </si>
  <si>
    <t xml:space="preserve">        鄂州市马龙狮子口水库管理处</t>
  </si>
  <si>
    <t xml:space="preserve">  30102</t>
  </si>
  <si>
    <t xml:space="preserve">  津贴补贴</t>
  </si>
  <si>
    <t xml:space="preserve">  3010301</t>
  </si>
  <si>
    <t xml:space="preserve">  第十三个月工资</t>
  </si>
  <si>
    <t xml:space="preserve">  3010302</t>
  </si>
  <si>
    <t xml:space="preserve">  年奖励</t>
  </si>
  <si>
    <t xml:space="preserve">  3010701</t>
  </si>
  <si>
    <t xml:space="preserve">  绩效工资</t>
  </si>
  <si>
    <t xml:space="preserve">  3010702</t>
  </si>
  <si>
    <t xml:space="preserve">  事业第十三月绩效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</si>
  <si>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</si>
  <si>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</si>
  <si>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</si>
  <si>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</si>
  <si>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</si>
  <si>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</si>
  <si>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</si>
  <si>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</si>
  <si>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 xml:space="preserve">  3019901</t>
  </si>
  <si>
    <t xml:space="preserve">  其他人员工资及津补贴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</si>
  <si>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</si>
  <si>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</si>
  <si>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</si>
  <si>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</si>
  <si>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</si>
  <si>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</si>
  <si>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</si>
  <si>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</si>
  <si>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</si>
  <si>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</si>
  <si>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</si>
  <si>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</si>
  <si>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</si>
  <si>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</si>
  <si>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</si>
  <si>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</si>
  <si>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</si>
  <si>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</si>
  <si>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</si>
  <si>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</si>
  <si>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</si>
  <si>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</si>
  <si>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</si>
  <si>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</si>
  <si>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</si>
  <si>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</si>
  <si>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</si>
  <si>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</si>
  <si>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</si>
  <si>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</si>
  <si>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</si>
  <si>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</si>
  <si>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</si>
  <si>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</si>
  <si>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</si>
  <si>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</si>
  <si>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</si>
  <si>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</si>
  <si>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</si>
  <si>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</si>
  <si>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</si>
  <si>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其他福利费</t>
  </si>
  <si>
    <t xml:space="preserve">  30239</t>
  </si>
  <si>
    <t xml:space="preserve">  其他交通费用</t>
  </si>
  <si>
    <t xml:space="preserve">  3029901</t>
  </si>
  <si>
    <t xml:space="preserve">  离退休福利费</t>
  </si>
  <si>
    <t xml:space="preserve">  3029902</t>
  </si>
  <si>
    <t xml:space="preserve">  离退休公务费</t>
  </si>
  <si>
    <t xml:space="preserve">  3029999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</si>
  <si>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</si>
  <si>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</si>
  <si>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</si>
  <si>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</si>
  <si>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</si>
  <si>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</si>
  <si>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</si>
  <si>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>309</t>
  </si>
  <si>
    <t>资本性支出（基本建设）</t>
  </si>
  <si>
    <t xml:space="preserve">  30903</t>
  </si>
  <si>
    <t xml:space="preserve">  专用设备购置</t>
  </si>
  <si>
    <t>310</t>
  </si>
  <si>
    <t>资本性支出</t>
  </si>
  <si>
    <t xml:space="preserve">  31002</t>
  </si>
  <si>
    <t xml:space="preserve">  办公设备购置</t>
  </si>
  <si>
    <t xml:space="preserve">  31007</t>
  </si>
  <si>
    <t xml:space="preserve">  信息网络及软件购置更新</t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</si>
  <si>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8表</t>
    </r>
  </si>
  <si>
    <t>2021年政府性基金预算支出情况表</t>
  </si>
  <si>
    <t>2120803</t>
  </si>
  <si>
    <t>2010499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</si>
  <si>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8表</t>
    </r>
  </si>
  <si>
    <t>2021年财政拨款“三公”经费支出情况表</t>
  </si>
  <si>
    <t>项    目</t>
  </si>
  <si>
    <t>合    计</t>
  </si>
  <si>
    <t>1、因公出国(境)费用</t>
  </si>
  <si>
    <t>2、公务接待费</t>
  </si>
  <si>
    <t>3、公务用车购置及运行维护费</t>
  </si>
  <si>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>其中：公务用车运行维护费</t>
    </r>
  </si>
  <si>
    <r>
      <rPr>
        <sz val="11"/>
        <color indexed="8"/>
        <rFont val="宋体"/>
        <charset val="134"/>
      </rPr>
      <t xml:space="preserve">      </t>
    </r>
    <r>
      <rPr>
        <sz val="11"/>
        <color indexed="8"/>
        <rFont val="宋体"/>
        <charset val="134"/>
      </rPr>
      <t xml:space="preserve">   </t>
    </r>
    <r>
      <rPr>
        <sz val="11"/>
        <color indexed="8"/>
        <rFont val="宋体"/>
        <charset val="134"/>
      </rPr>
      <t>公务用车购置费</t>
    </r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</si>
</sst>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176" formatCode="0.00_ "/>
    <numFmt numFmtId="177" formatCode="#,##0.0_ "/>
    <numFmt numFmtId="44" formatCode="_ &quot;￥&quot;* #,##0.00_ ;_ &quot;￥&quot;* \-#,##0.00_ ;_ &quot;￥&quot;* &quot;-&quot;??_ ;_ @_ "/>
    <numFmt numFmtId="178" formatCode="0.00_);[Red]\(0.00\)"/>
    <numFmt numFmtId="179" formatCode="* #,##0.00;* \-#,##0.00;* &quot;&quot;??;@"/>
    <numFmt numFmtId="42" formatCode="_ &quot;￥&quot;* #,##0_ ;_ &quot;￥&quot;* \-#,##0_ ;_ &quot;￥&quot;* &quot;-&quot;_ ;_ @_ "/>
    <numFmt numFmtId="43" formatCode="_ * #,##0.00_ ;_ * \-#,##0.00_ ;_ * &quot;-&quot;??_ ;_ @_ "/>
    <numFmt numFmtId="180" formatCode="0000"/>
    <numFmt numFmtId="181" formatCode="00"/>
  </numFmts>
  <fonts count="33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20"/>
      <color indexed="8"/>
      <name val="方正小标宋简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indexed="8"/>
      <name val="SimSun"/>
      <charset val="134"/>
    </font>
    <font>
      <b/>
      <sz val="10"/>
      <color indexed="8"/>
      <name val="宋体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9"/>
      <name val="Times New Roman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25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4" borderId="16" applyNumberFormat="0" applyFont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2" fillId="3" borderId="14" applyNumberFormat="0" applyAlignment="0" applyProtection="0">
      <alignment vertical="center"/>
    </xf>
    <xf numFmtId="0" fontId="30" fillId="3" borderId="18" applyNumberFormat="0" applyAlignment="0" applyProtection="0">
      <alignment vertical="center"/>
    </xf>
    <xf numFmtId="0" fontId="22" fillId="12" borderId="19" applyNumberForma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0" borderId="0"/>
  </cellStyleXfs>
  <cellXfs count="1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0" xfId="0" applyFont="1" applyFill="1">
      <alignment vertical="center"/>
    </xf>
    <xf numFmtId="0" fontId="3" fillId="0" borderId="0" xfId="0" applyFo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0" fontId="7" fillId="0" borderId="6" xfId="50" applyFont="1" applyBorder="1" applyAlignment="1">
      <alignment horizontal="left" vertical="center" wrapText="1"/>
    </xf>
    <xf numFmtId="0" fontId="7" fillId="0" borderId="7" xfId="5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0" fontId="7" fillId="0" borderId="1" xfId="5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178" fontId="4" fillId="0" borderId="1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 inden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 indent="1"/>
    </xf>
    <xf numFmtId="0" fontId="5" fillId="0" borderId="1" xfId="0" applyNumberFormat="1" applyFont="1" applyFill="1" applyBorder="1" applyAlignment="1" applyProtection="1">
      <alignment horizontal="left" vertical="center" indent="2"/>
    </xf>
    <xf numFmtId="176" fontId="5" fillId="0" borderId="1" xfId="1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right" vertical="center"/>
    </xf>
    <xf numFmtId="0" fontId="0" fillId="2" borderId="0" xfId="0" applyFill="1">
      <alignment vertical="center"/>
    </xf>
    <xf numFmtId="0" fontId="6" fillId="0" borderId="2" xfId="0" applyFont="1" applyFill="1" applyBorder="1" applyAlignment="1">
      <alignment horizontal="left"/>
    </xf>
    <xf numFmtId="180" fontId="5" fillId="0" borderId="0" xfId="0" applyNumberFormat="1" applyFont="1" applyFill="1" applyBorder="1" applyAlignment="1">
      <alignment horizontal="center" vertical="center"/>
    </xf>
    <xf numFmtId="177" fontId="5" fillId="2" borderId="0" xfId="0" applyNumberFormat="1" applyFont="1" applyFill="1" applyBorder="1" applyAlignment="1" applyProtection="1">
      <alignment horizontal="righ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Continuous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>
      <alignment vertical="center"/>
    </xf>
    <xf numFmtId="0" fontId="4" fillId="0" borderId="1" xfId="0" applyNumberFormat="1" applyFont="1" applyFill="1" applyBorder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178" fontId="4" fillId="2" borderId="1" xfId="0" applyNumberFormat="1" applyFont="1" applyFill="1" applyBorder="1">
      <alignment vertical="center"/>
    </xf>
    <xf numFmtId="49" fontId="4" fillId="2" borderId="1" xfId="0" applyNumberFormat="1" applyFont="1" applyFill="1" applyBorder="1">
      <alignment vertical="center"/>
    </xf>
    <xf numFmtId="49" fontId="4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>
      <alignment vertical="center"/>
    </xf>
    <xf numFmtId="0" fontId="4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/>
    <xf numFmtId="0" fontId="5" fillId="0" borderId="0" xfId="0" applyNumberFormat="1" applyFont="1" applyFill="1" applyBorder="1" applyAlignment="1" applyProtection="1">
      <alignment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horizontal="right" vertical="center"/>
    </xf>
    <xf numFmtId="181" fontId="10" fillId="0" borderId="0" xfId="0" applyNumberFormat="1" applyFont="1" applyFill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177" fontId="5" fillId="0" borderId="0" xfId="0" applyNumberFormat="1" applyFont="1" applyFill="1" applyBorder="1" applyAlignment="1" applyProtection="1">
      <alignment horizontal="righ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center" vertical="center" wrapText="1"/>
    </xf>
    <xf numFmtId="177" fontId="5" fillId="0" borderId="11" xfId="0" applyNumberFormat="1" applyFont="1" applyFill="1" applyBorder="1" applyAlignment="1" applyProtection="1">
      <alignment horizontal="center" vertical="center" wrapText="1"/>
    </xf>
    <xf numFmtId="177" fontId="5" fillId="0" borderId="8" xfId="0" applyNumberFormat="1" applyFont="1" applyFill="1" applyBorder="1" applyAlignment="1" applyProtection="1">
      <alignment horizontal="center" vertical="center" wrapText="1"/>
    </xf>
    <xf numFmtId="177" fontId="5" fillId="0" borderId="12" xfId="0" applyNumberFormat="1" applyFont="1" applyFill="1" applyBorder="1" applyAlignment="1" applyProtection="1">
      <alignment horizontal="center" vertical="center" wrapText="1"/>
    </xf>
    <xf numFmtId="177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center" vertical="center" wrapText="1"/>
    </xf>
    <xf numFmtId="179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</xf>
    <xf numFmtId="177" fontId="5" fillId="0" borderId="10" xfId="0" applyNumberFormat="1" applyFont="1" applyFill="1" applyBorder="1" applyAlignment="1" applyProtection="1">
      <alignment horizontal="center" vertical="center" wrapText="1"/>
    </xf>
    <xf numFmtId="179" fontId="5" fillId="0" borderId="10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177" fontId="5" fillId="0" borderId="13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 applyProtection="1">
      <alignment horizontal="center" vertical="center" wrapText="1"/>
    </xf>
    <xf numFmtId="177" fontId="5" fillId="0" borderId="4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centerContinuous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178" fontId="6" fillId="0" borderId="1" xfId="0" applyNumberFormat="1" applyFont="1" applyFill="1" applyBorder="1" applyAlignment="1" applyProtection="1">
      <alignment horizontal="right" vertical="center" wrapText="1"/>
    </xf>
    <xf numFmtId="176" fontId="6" fillId="0" borderId="1" xfId="0" applyNumberFormat="1" applyFont="1" applyFill="1" applyBorder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vertical="center"/>
    </xf>
    <xf numFmtId="178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/>
    <xf numFmtId="176" fontId="6" fillId="0" borderId="1" xfId="0" applyNumberFormat="1" applyFont="1" applyFill="1" applyBorder="1" applyAlignment="1">
      <alignment horizontal="right" vertical="center" wrapText="1"/>
    </xf>
    <xf numFmtId="178" fontId="11" fillId="0" borderId="1" xfId="0" applyNumberFormat="1" applyFont="1" applyFill="1" applyBorder="1" applyAlignment="1" applyProtection="1">
      <alignment horizontal="right" vertical="center" wrapText="1"/>
    </xf>
    <xf numFmtId="176" fontId="11" fillId="0" borderId="1" xfId="0" applyNumberFormat="1" applyFont="1" applyFill="1" applyBorder="1" applyAlignment="1" applyProtection="1">
      <alignment horizontal="right" vertical="center" wrapText="1"/>
    </xf>
  </cellXfs>
  <cellStyles count="51">
    <cellStyle name="常规" xfId="0" builtinId="0"/>
    <cellStyle name="常规_2007年行政单位基层表样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44"/>
  <sheetViews>
    <sheetView showGridLines="0" showZeros="0" topLeftCell="A16" workbookViewId="0">
      <selection activeCell="G11" sqref="G11"/>
    </sheetView>
  </sheetViews>
  <sheetFormatPr defaultColWidth="9" defaultRowHeight="13.5" outlineLevelCol="5"/>
  <cols>
    <col min="1" max="1" width="39.875" customWidth="1"/>
    <col min="2" max="2" width="10.5" customWidth="1"/>
    <col min="3" max="3" width="39.25" customWidth="1"/>
    <col min="4" max="4" width="10.875" customWidth="1"/>
    <col min="5" max="5" width="31.25" customWidth="1"/>
    <col min="6" max="6" width="11.125" customWidth="1"/>
  </cols>
  <sheetData>
    <row r="1" customHeight="1" spans="1:1">
      <c r="A1" s="108" t="s">
        <v>0</v>
      </c>
    </row>
    <row r="2" ht="27" customHeight="1" spans="1:6">
      <c r="A2" s="109" t="s">
        <v>1</v>
      </c>
      <c r="B2" s="109"/>
      <c r="C2" s="109"/>
      <c r="D2" s="109"/>
      <c r="E2" s="109"/>
      <c r="F2" s="109"/>
    </row>
    <row r="3" ht="15.75" customHeight="1" spans="1:6">
      <c r="A3" s="110" t="s">
        <v>2</v>
      </c>
      <c r="B3" s="111"/>
      <c r="C3" s="111"/>
      <c r="D3" s="110"/>
      <c r="E3" s="110"/>
      <c r="F3" s="112" t="s">
        <v>3</v>
      </c>
    </row>
    <row r="4" ht="22.5" customHeight="1" spans="1:6">
      <c r="A4" s="113" t="s">
        <v>4</v>
      </c>
      <c r="B4" s="113"/>
      <c r="C4" s="22" t="s">
        <v>5</v>
      </c>
      <c r="D4" s="22"/>
      <c r="E4" s="22"/>
      <c r="F4" s="22"/>
    </row>
    <row r="5" ht="24.75" customHeight="1" spans="1:6">
      <c r="A5" s="22" t="s">
        <v>6</v>
      </c>
      <c r="B5" s="22" t="s">
        <v>7</v>
      </c>
      <c r="C5" s="22" t="s">
        <v>8</v>
      </c>
      <c r="D5" s="114" t="s">
        <v>7</v>
      </c>
      <c r="E5" s="22" t="s">
        <v>9</v>
      </c>
      <c r="F5" s="22" t="s">
        <v>7</v>
      </c>
    </row>
    <row r="6" s="1" customFormat="1" ht="20.1" customHeight="1" spans="1:6">
      <c r="A6" s="46" t="s">
        <v>10</v>
      </c>
      <c r="B6" s="115">
        <v>4167.91</v>
      </c>
      <c r="C6" s="44" t="s">
        <v>11</v>
      </c>
      <c r="D6" s="116">
        <v>100</v>
      </c>
      <c r="E6" s="46" t="s">
        <v>12</v>
      </c>
      <c r="F6" s="116">
        <v>3417.91</v>
      </c>
    </row>
    <row r="7" s="1" customFormat="1" ht="20.1" customHeight="1" spans="1:6">
      <c r="A7" s="48" t="s">
        <v>13</v>
      </c>
      <c r="B7" s="115">
        <v>4167.91</v>
      </c>
      <c r="C7" s="44" t="s">
        <v>14</v>
      </c>
      <c r="D7" s="116">
        <v>0</v>
      </c>
      <c r="E7" s="47" t="s">
        <v>15</v>
      </c>
      <c r="F7" s="116">
        <v>2936.42</v>
      </c>
    </row>
    <row r="8" s="1" customFormat="1" ht="20.1" customHeight="1" spans="1:6">
      <c r="A8" s="48" t="s">
        <v>16</v>
      </c>
      <c r="B8" s="115">
        <v>3657.91</v>
      </c>
      <c r="C8" s="44" t="s">
        <v>17</v>
      </c>
      <c r="D8" s="116">
        <v>0</v>
      </c>
      <c r="E8" s="47" t="s">
        <v>18</v>
      </c>
      <c r="F8" s="116">
        <v>2901</v>
      </c>
    </row>
    <row r="9" s="1" customFormat="1" ht="20.1" customHeight="1" spans="1:6">
      <c r="A9" s="117" t="s">
        <v>19</v>
      </c>
      <c r="B9" s="115">
        <v>0</v>
      </c>
      <c r="C9" s="44" t="s">
        <v>20</v>
      </c>
      <c r="D9" s="116">
        <v>0</v>
      </c>
      <c r="E9" s="49" t="s">
        <v>21</v>
      </c>
      <c r="F9" s="116">
        <v>35.42</v>
      </c>
    </row>
    <row r="10" s="1" customFormat="1" ht="20.1" customHeight="1" spans="1:6">
      <c r="A10" s="46" t="s">
        <v>22</v>
      </c>
      <c r="B10" s="115">
        <v>0</v>
      </c>
      <c r="C10" s="44" t="s">
        <v>23</v>
      </c>
      <c r="D10" s="116">
        <v>22.25</v>
      </c>
      <c r="E10" s="47" t="s">
        <v>24</v>
      </c>
      <c r="F10" s="116">
        <v>481.49</v>
      </c>
    </row>
    <row r="11" s="1" customFormat="1" ht="20.1" customHeight="1" spans="1:6">
      <c r="A11" s="46" t="s">
        <v>25</v>
      </c>
      <c r="B11" s="115">
        <v>110</v>
      </c>
      <c r="C11" s="44" t="s">
        <v>26</v>
      </c>
      <c r="D11" s="116">
        <v>0</v>
      </c>
      <c r="E11" s="47" t="s">
        <v>27</v>
      </c>
      <c r="F11" s="116">
        <v>481.49</v>
      </c>
    </row>
    <row r="12" s="1" customFormat="1" ht="20.1" customHeight="1" spans="1:6">
      <c r="A12" s="46" t="s">
        <v>28</v>
      </c>
      <c r="B12" s="115">
        <v>400</v>
      </c>
      <c r="C12" s="44" t="s">
        <v>29</v>
      </c>
      <c r="D12" s="116">
        <v>0</v>
      </c>
      <c r="E12" s="46" t="s">
        <v>30</v>
      </c>
      <c r="F12" s="116">
        <f>F13</f>
        <v>2998.83</v>
      </c>
    </row>
    <row r="13" s="1" customFormat="1" ht="20.1" customHeight="1" spans="1:6">
      <c r="A13" s="46" t="s">
        <v>31</v>
      </c>
      <c r="B13" s="115">
        <v>0</v>
      </c>
      <c r="C13" s="44" t="s">
        <v>32</v>
      </c>
      <c r="D13" s="116">
        <v>280.81</v>
      </c>
      <c r="E13" s="47" t="s">
        <v>33</v>
      </c>
      <c r="F13" s="116">
        <f>F14+F15+F16</f>
        <v>2998.83</v>
      </c>
    </row>
    <row r="14" s="1" customFormat="1" ht="20.1" customHeight="1" spans="1:6">
      <c r="A14" s="117" t="s">
        <v>34</v>
      </c>
      <c r="B14" s="115">
        <v>0</v>
      </c>
      <c r="C14" s="44" t="s">
        <v>35</v>
      </c>
      <c r="D14" s="116">
        <v>160.46</v>
      </c>
      <c r="E14" s="49" t="s">
        <v>36</v>
      </c>
      <c r="F14" s="116">
        <f>2035+588.83</f>
        <v>2623.83</v>
      </c>
    </row>
    <row r="15" s="1" customFormat="1" ht="20.1" customHeight="1" spans="1:6">
      <c r="A15" s="46" t="s">
        <v>37</v>
      </c>
      <c r="B15" s="115">
        <v>1619</v>
      </c>
      <c r="C15" s="44" t="s">
        <v>38</v>
      </c>
      <c r="D15" s="116">
        <v>0</v>
      </c>
      <c r="E15" s="49" t="s">
        <v>39</v>
      </c>
      <c r="F15" s="116">
        <v>125</v>
      </c>
    </row>
    <row r="16" s="1" customFormat="1" ht="20.1" customHeight="1" spans="1:6">
      <c r="A16" s="46" t="s">
        <v>40</v>
      </c>
      <c r="B16" s="115">
        <v>0</v>
      </c>
      <c r="C16" s="44" t="s">
        <v>41</v>
      </c>
      <c r="D16" s="116">
        <v>60.48</v>
      </c>
      <c r="E16" s="49" t="s">
        <v>42</v>
      </c>
      <c r="F16" s="116">
        <v>250</v>
      </c>
    </row>
    <row r="17" s="1" customFormat="1" ht="20.1" customHeight="1" spans="1:6">
      <c r="A17" s="46" t="s">
        <v>43</v>
      </c>
      <c r="B17" s="115">
        <v>1619</v>
      </c>
      <c r="C17" s="44" t="s">
        <v>44</v>
      </c>
      <c r="D17" s="116">
        <f>5135.9+428.35</f>
        <v>5564.25</v>
      </c>
      <c r="E17" s="49" t="s">
        <v>45</v>
      </c>
      <c r="F17" s="116">
        <v>0</v>
      </c>
    </row>
    <row r="18" s="1" customFormat="1" ht="20.1" customHeight="1" spans="1:6">
      <c r="A18" s="46" t="s">
        <v>46</v>
      </c>
      <c r="B18" s="115">
        <v>0</v>
      </c>
      <c r="C18" s="44" t="s">
        <v>47</v>
      </c>
      <c r="D18" s="116">
        <v>0</v>
      </c>
      <c r="E18" s="47" t="s">
        <v>48</v>
      </c>
      <c r="F18" s="116">
        <v>0</v>
      </c>
    </row>
    <row r="19" s="1" customFormat="1" ht="20.1" customHeight="1" spans="1:6">
      <c r="A19" s="46" t="s">
        <v>49</v>
      </c>
      <c r="B19" s="115">
        <v>0</v>
      </c>
      <c r="C19" s="44" t="s">
        <v>50</v>
      </c>
      <c r="D19" s="116">
        <v>0</v>
      </c>
      <c r="E19" s="46" t="s">
        <v>51</v>
      </c>
      <c r="F19" s="116">
        <v>0</v>
      </c>
    </row>
    <row r="20" s="1" customFormat="1" ht="20.1" customHeight="1" spans="1:6">
      <c r="A20" s="46" t="s">
        <v>52</v>
      </c>
      <c r="B20" s="115">
        <v>0</v>
      </c>
      <c r="C20" s="44" t="s">
        <v>53</v>
      </c>
      <c r="D20" s="116">
        <v>0</v>
      </c>
      <c r="E20" s="46" t="s">
        <v>54</v>
      </c>
      <c r="F20" s="116">
        <v>0</v>
      </c>
    </row>
    <row r="21" s="1" customFormat="1" ht="20.1" customHeight="1" spans="1:6">
      <c r="A21" s="46" t="s">
        <v>55</v>
      </c>
      <c r="B21" s="115">
        <v>0</v>
      </c>
      <c r="C21" s="44" t="s">
        <v>56</v>
      </c>
      <c r="D21" s="116">
        <v>0</v>
      </c>
      <c r="E21" s="46" t="s">
        <v>57</v>
      </c>
      <c r="F21" s="116"/>
    </row>
    <row r="22" s="1" customFormat="1" ht="20.1" customHeight="1" spans="1:6">
      <c r="A22" s="46" t="s">
        <v>58</v>
      </c>
      <c r="B22" s="115">
        <v>0</v>
      </c>
      <c r="C22" s="44" t="s">
        <v>59</v>
      </c>
      <c r="D22" s="116">
        <v>0</v>
      </c>
      <c r="E22" s="46"/>
      <c r="F22" s="116"/>
    </row>
    <row r="23" s="1" customFormat="1" ht="20.1" customHeight="1" spans="1:6">
      <c r="A23" s="46" t="s">
        <v>60</v>
      </c>
      <c r="B23" s="118">
        <v>0</v>
      </c>
      <c r="C23" s="44" t="s">
        <v>61</v>
      </c>
      <c r="D23" s="116">
        <v>0</v>
      </c>
      <c r="E23" s="1" t="s">
        <v>62</v>
      </c>
      <c r="F23" s="116"/>
    </row>
    <row r="24" s="1" customFormat="1" ht="20.1" customHeight="1" spans="1:6">
      <c r="A24" s="46"/>
      <c r="B24" s="27"/>
      <c r="C24" s="44" t="s">
        <v>63</v>
      </c>
      <c r="D24" s="116">
        <v>228.49</v>
      </c>
      <c r="E24" s="46" t="s">
        <v>64</v>
      </c>
      <c r="F24" s="116">
        <f>F25+F26+F27+F29+F30</f>
        <v>6416.74</v>
      </c>
    </row>
    <row r="25" s="1" customFormat="1" ht="20.1" customHeight="1" spans="1:6">
      <c r="A25" s="46"/>
      <c r="B25" s="27"/>
      <c r="C25" s="44" t="s">
        <v>65</v>
      </c>
      <c r="D25" s="116">
        <v>0</v>
      </c>
      <c r="E25" s="51" t="s">
        <v>66</v>
      </c>
      <c r="F25" s="116">
        <v>2901</v>
      </c>
    </row>
    <row r="26" s="1" customFormat="1" ht="20.1" customHeight="1" spans="1:6">
      <c r="A26" s="119"/>
      <c r="B26" s="27"/>
      <c r="C26" s="44" t="s">
        <v>67</v>
      </c>
      <c r="D26" s="116">
        <v>0</v>
      </c>
      <c r="E26" s="51" t="s">
        <v>68</v>
      </c>
      <c r="F26" s="116">
        <f>2868.26+588.83</f>
        <v>3457.09</v>
      </c>
    </row>
    <row r="27" s="1" customFormat="1" ht="20.1" customHeight="1" spans="1:6">
      <c r="A27" s="119"/>
      <c r="B27" s="27"/>
      <c r="C27" s="44" t="s">
        <v>69</v>
      </c>
      <c r="D27" s="116">
        <v>0</v>
      </c>
      <c r="E27" s="51" t="s">
        <v>70</v>
      </c>
      <c r="F27" s="116">
        <v>35.42</v>
      </c>
    </row>
    <row r="28" s="1" customFormat="1" ht="20.1" customHeight="1" spans="1:6">
      <c r="A28" s="46"/>
      <c r="B28" s="115"/>
      <c r="C28" s="44" t="s">
        <v>71</v>
      </c>
      <c r="D28" s="116">
        <v>0</v>
      </c>
      <c r="E28" s="51" t="s">
        <v>72</v>
      </c>
      <c r="F28" s="116">
        <v>0</v>
      </c>
    </row>
    <row r="29" s="1" customFormat="1" ht="20.1" customHeight="1" spans="1:6">
      <c r="A29" s="46"/>
      <c r="B29" s="115"/>
      <c r="C29" s="44" t="s">
        <v>73</v>
      </c>
      <c r="D29" s="116">
        <v>0</v>
      </c>
      <c r="E29" s="51" t="s">
        <v>74</v>
      </c>
      <c r="F29" s="116">
        <v>0.4</v>
      </c>
    </row>
    <row r="30" s="1" customFormat="1" ht="20.1" customHeight="1" spans="1:6">
      <c r="A30" s="46"/>
      <c r="B30" s="115"/>
      <c r="C30" s="44" t="s">
        <v>75</v>
      </c>
      <c r="D30" s="116">
        <v>0</v>
      </c>
      <c r="E30" s="51" t="s">
        <v>76</v>
      </c>
      <c r="F30" s="116">
        <v>22.83</v>
      </c>
    </row>
    <row r="31" s="1" customFormat="1" ht="20.1" customHeight="1" spans="1:6">
      <c r="A31" s="46"/>
      <c r="B31" s="115"/>
      <c r="C31" s="44" t="s">
        <v>77</v>
      </c>
      <c r="D31" s="116">
        <v>0</v>
      </c>
      <c r="E31" s="51" t="s">
        <v>78</v>
      </c>
      <c r="F31" s="116">
        <v>0</v>
      </c>
    </row>
    <row r="32" s="1" customFormat="1" ht="20.1" customHeight="1" spans="1:6">
      <c r="A32" s="46"/>
      <c r="B32" s="115"/>
      <c r="C32" s="44" t="s">
        <v>79</v>
      </c>
      <c r="D32" s="116">
        <v>0</v>
      </c>
      <c r="E32" s="51" t="s">
        <v>80</v>
      </c>
      <c r="F32" s="116">
        <v>0</v>
      </c>
    </row>
    <row r="33" s="1" customFormat="1" ht="20.1" customHeight="1" spans="1:6">
      <c r="A33" s="46"/>
      <c r="B33" s="115"/>
      <c r="C33" s="44" t="s">
        <v>81</v>
      </c>
      <c r="D33" s="115">
        <v>0</v>
      </c>
      <c r="E33" s="51" t="s">
        <v>82</v>
      </c>
      <c r="F33" s="116">
        <v>0</v>
      </c>
    </row>
    <row r="34" s="1" customFormat="1" ht="20.1" customHeight="1" spans="1:6">
      <c r="A34" s="46"/>
      <c r="B34" s="115"/>
      <c r="C34" s="44"/>
      <c r="D34" s="115"/>
      <c r="E34" s="51" t="s">
        <v>83</v>
      </c>
      <c r="F34" s="116">
        <v>0</v>
      </c>
    </row>
    <row r="35" ht="20.1" customHeight="1" spans="1:6">
      <c r="A35" s="46"/>
      <c r="B35" s="115"/>
      <c r="C35" s="44"/>
      <c r="D35" s="115"/>
      <c r="E35" s="46"/>
      <c r="F35" s="116"/>
    </row>
    <row r="36" s="1" customFormat="1" ht="20.1" customHeight="1" spans="1:6">
      <c r="A36" s="22" t="s">
        <v>84</v>
      </c>
      <c r="B36" s="115">
        <v>5786.91</v>
      </c>
      <c r="C36" s="22" t="s">
        <v>85</v>
      </c>
      <c r="D36" s="115">
        <f>SUM(D6:D35)</f>
        <v>6416.74</v>
      </c>
      <c r="E36" s="22" t="s">
        <v>85</v>
      </c>
      <c r="F36" s="116">
        <f>F6+F12</f>
        <v>6416.74</v>
      </c>
    </row>
    <row r="37" s="1" customFormat="1" ht="20.1" customHeight="1" spans="1:6">
      <c r="A37" s="46" t="s">
        <v>86</v>
      </c>
      <c r="B37" s="115"/>
      <c r="C37" s="22" t="s">
        <v>87</v>
      </c>
      <c r="D37" s="115">
        <v>0</v>
      </c>
      <c r="E37" s="22" t="s">
        <v>87</v>
      </c>
      <c r="F37" s="116">
        <v>0</v>
      </c>
    </row>
    <row r="38" s="1" customFormat="1" ht="20.1" customHeight="1" spans="1:6">
      <c r="A38" s="46" t="s">
        <v>88</v>
      </c>
      <c r="B38" s="115">
        <f>41+588.83</f>
        <v>629.83</v>
      </c>
      <c r="C38" s="44"/>
      <c r="D38" s="115"/>
      <c r="E38" s="48"/>
      <c r="F38" s="120"/>
    </row>
    <row r="39" s="1" customFormat="1" ht="20.1" customHeight="1" spans="1:6">
      <c r="A39" s="117" t="s">
        <v>89</v>
      </c>
      <c r="B39" s="115">
        <f>41+588.83</f>
        <v>629.83</v>
      </c>
      <c r="C39" s="44"/>
      <c r="D39" s="115"/>
      <c r="E39" s="44"/>
      <c r="F39" s="116"/>
    </row>
    <row r="40" s="1" customFormat="1" ht="20.1" customHeight="1" spans="1:6">
      <c r="A40" s="117" t="s">
        <v>90</v>
      </c>
      <c r="B40" s="115">
        <v>0</v>
      </c>
      <c r="C40" s="117"/>
      <c r="D40" s="121"/>
      <c r="E40" s="117"/>
      <c r="F40" s="122"/>
    </row>
    <row r="41" s="1" customFormat="1" ht="20.1" customHeight="1" spans="1:6">
      <c r="A41" s="22" t="s">
        <v>91</v>
      </c>
      <c r="B41" s="115">
        <f>B36+B38</f>
        <v>6416.74</v>
      </c>
      <c r="C41" s="22" t="s">
        <v>92</v>
      </c>
      <c r="D41" s="115">
        <f>D36+D37</f>
        <v>6416.74</v>
      </c>
      <c r="E41" s="22" t="s">
        <v>92</v>
      </c>
      <c r="F41" s="116">
        <f>F36+F37</f>
        <v>6416.74</v>
      </c>
    </row>
    <row r="42" customHeight="1"/>
    <row r="43" customHeight="1"/>
    <row r="44" customHeight="1"/>
  </sheetData>
  <sheetProtection formatCells="0" formatColumns="0" formatRows="0"/>
  <mergeCells count="2">
    <mergeCell ref="A2:F2"/>
    <mergeCell ref="C4:F4"/>
  </mergeCells>
  <printOptions horizontalCentered="1"/>
  <pageMargins left="0.700694444444445" right="0.700694444444445" top="0.751388888888889" bottom="0.751388888888889" header="0.297916666666667" footer="0.297916666666667"/>
  <pageSetup paperSize="8" scale="8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24"/>
  <sheetViews>
    <sheetView showGridLines="0" showZeros="0" workbookViewId="0">
      <selection activeCell="L12" sqref="L12"/>
    </sheetView>
  </sheetViews>
  <sheetFormatPr defaultColWidth="9" defaultRowHeight="13.5"/>
  <cols>
    <col min="1" max="1" width="7.5" customWidth="1"/>
    <col min="2" max="2" width="13.375" customWidth="1"/>
    <col min="3" max="3" width="10.625" customWidth="1"/>
    <col min="4" max="7" width="5.875" customWidth="1"/>
    <col min="8" max="8" width="10.625" customWidth="1"/>
    <col min="9" max="9" width="10" customWidth="1"/>
    <col min="10" max="10" width="8" customWidth="1"/>
    <col min="11" max="11" width="6.625" customWidth="1"/>
    <col min="12" max="12" width="7.375" customWidth="1"/>
    <col min="13" max="13" width="5.875" customWidth="1"/>
    <col min="15" max="16" width="5.875" customWidth="1"/>
    <col min="17" max="17" width="7.125" customWidth="1"/>
    <col min="18" max="18" width="6.75" customWidth="1"/>
    <col min="19" max="19" width="7.125" customWidth="1"/>
    <col min="20" max="21" width="5.875" customWidth="1"/>
    <col min="22" max="22" width="5.5" customWidth="1"/>
    <col min="23" max="23" width="5.625" customWidth="1"/>
    <col min="24" max="25" width="5.875" customWidth="1"/>
  </cols>
  <sheetData>
    <row r="1" customHeight="1" spans="1:25">
      <c r="A1" s="79" t="s">
        <v>93</v>
      </c>
      <c r="B1" s="79"/>
      <c r="C1" s="80"/>
      <c r="D1" s="80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ht="27" customHeight="1" spans="1:25">
      <c r="A2" s="81" t="s">
        <v>94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ht="18.75" customHeight="1" spans="1:25">
      <c r="A3" s="82" t="s">
        <v>2</v>
      </c>
      <c r="B3" s="82"/>
      <c r="C3" s="83"/>
      <c r="D3" s="83"/>
      <c r="E3" s="84"/>
      <c r="F3" s="84"/>
      <c r="G3" s="84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 t="s">
        <v>3</v>
      </c>
    </row>
    <row r="4" ht="20.1" customHeight="1" spans="1:25">
      <c r="A4" s="40" t="s">
        <v>95</v>
      </c>
      <c r="B4" s="85" t="s">
        <v>96</v>
      </c>
      <c r="C4" s="86" t="s">
        <v>97</v>
      </c>
      <c r="D4" s="87" t="s">
        <v>98</v>
      </c>
      <c r="E4" s="88"/>
      <c r="F4" s="89"/>
      <c r="G4" s="90" t="s">
        <v>99</v>
      </c>
      <c r="H4" s="88" t="s">
        <v>100</v>
      </c>
      <c r="I4" s="88"/>
      <c r="J4" s="102"/>
      <c r="K4" s="102"/>
      <c r="L4" s="102"/>
      <c r="M4" s="102"/>
      <c r="N4" s="102"/>
      <c r="O4" s="102"/>
      <c r="P4" s="89"/>
      <c r="Q4" s="90" t="s">
        <v>101</v>
      </c>
      <c r="R4" s="106"/>
      <c r="S4" s="107"/>
      <c r="T4" s="90" t="s">
        <v>102</v>
      </c>
      <c r="U4" s="106"/>
      <c r="V4" s="107"/>
      <c r="W4" s="90" t="s">
        <v>103</v>
      </c>
      <c r="X4" s="90" t="s">
        <v>104</v>
      </c>
      <c r="Y4" s="102" t="s">
        <v>105</v>
      </c>
    </row>
    <row r="5" ht="16.35" customHeight="1" spans="1:25">
      <c r="A5" s="40"/>
      <c r="B5" s="91"/>
      <c r="C5" s="86"/>
      <c r="D5" s="92" t="s">
        <v>106</v>
      </c>
      <c r="E5" s="88" t="s">
        <v>107</v>
      </c>
      <c r="F5" s="93" t="s">
        <v>108</v>
      </c>
      <c r="G5" s="90"/>
      <c r="H5" s="88" t="s">
        <v>106</v>
      </c>
      <c r="I5" s="89" t="s">
        <v>109</v>
      </c>
      <c r="J5" s="103"/>
      <c r="K5" s="103"/>
      <c r="L5" s="103"/>
      <c r="M5" s="103"/>
      <c r="N5" s="103"/>
      <c r="O5" s="87"/>
      <c r="P5" s="88" t="s">
        <v>110</v>
      </c>
      <c r="Q5" s="88" t="s">
        <v>106</v>
      </c>
      <c r="R5" s="88" t="s">
        <v>111</v>
      </c>
      <c r="S5" s="85" t="s">
        <v>112</v>
      </c>
      <c r="T5" s="88" t="s">
        <v>106</v>
      </c>
      <c r="U5" s="88" t="s">
        <v>113</v>
      </c>
      <c r="V5" s="88" t="s">
        <v>114</v>
      </c>
      <c r="W5" s="90"/>
      <c r="X5" s="90"/>
      <c r="Y5" s="102"/>
    </row>
    <row r="6" ht="48" customHeight="1" spans="1:25">
      <c r="A6" s="40"/>
      <c r="B6" s="94"/>
      <c r="C6" s="86"/>
      <c r="D6" s="95"/>
      <c r="E6" s="96"/>
      <c r="F6" s="97"/>
      <c r="G6" s="90"/>
      <c r="H6" s="96"/>
      <c r="I6" s="104" t="s">
        <v>115</v>
      </c>
      <c r="J6" s="102" t="s">
        <v>116</v>
      </c>
      <c r="K6" s="105" t="s">
        <v>117</v>
      </c>
      <c r="L6" s="105" t="s">
        <v>118</v>
      </c>
      <c r="M6" s="105" t="s">
        <v>119</v>
      </c>
      <c r="N6" s="105" t="s">
        <v>120</v>
      </c>
      <c r="O6" s="105" t="s">
        <v>121</v>
      </c>
      <c r="P6" s="96"/>
      <c r="Q6" s="96"/>
      <c r="R6" s="96"/>
      <c r="S6" s="94"/>
      <c r="T6" s="96"/>
      <c r="U6" s="96"/>
      <c r="V6" s="96"/>
      <c r="W6" s="90"/>
      <c r="X6" s="90"/>
      <c r="Y6" s="102"/>
    </row>
    <row r="7" ht="21.95" customHeight="1" spans="1:25">
      <c r="A7" s="98" t="s">
        <v>122</v>
      </c>
      <c r="B7" s="99" t="s">
        <v>122</v>
      </c>
      <c r="C7" s="100">
        <v>1</v>
      </c>
      <c r="D7" s="101">
        <v>2</v>
      </c>
      <c r="E7" s="100">
        <v>3</v>
      </c>
      <c r="F7" s="101">
        <v>4</v>
      </c>
      <c r="G7" s="100">
        <v>5</v>
      </c>
      <c r="H7" s="101">
        <v>6</v>
      </c>
      <c r="I7" s="100">
        <v>7</v>
      </c>
      <c r="J7" s="101">
        <v>8</v>
      </c>
      <c r="K7" s="100">
        <v>9</v>
      </c>
      <c r="L7" s="101">
        <v>10</v>
      </c>
      <c r="M7" s="100">
        <v>11</v>
      </c>
      <c r="N7" s="101">
        <v>12</v>
      </c>
      <c r="O7" s="100">
        <v>13</v>
      </c>
      <c r="P7" s="101">
        <v>14</v>
      </c>
      <c r="Q7" s="100">
        <v>15</v>
      </c>
      <c r="R7" s="101">
        <v>16</v>
      </c>
      <c r="S7" s="100">
        <v>17</v>
      </c>
      <c r="T7" s="101">
        <v>18</v>
      </c>
      <c r="U7" s="100">
        <v>19</v>
      </c>
      <c r="V7" s="101">
        <v>20</v>
      </c>
      <c r="W7" s="100">
        <v>21</v>
      </c>
      <c r="X7" s="101">
        <v>22</v>
      </c>
      <c r="Y7" s="100">
        <v>23</v>
      </c>
    </row>
    <row r="8" s="1" customFormat="1" ht="30" customHeight="1" spans="1:25">
      <c r="A8" s="66"/>
      <c r="B8" s="35" t="s">
        <v>106</v>
      </c>
      <c r="C8" s="36">
        <f>D8+H8+Q8</f>
        <v>6416.74</v>
      </c>
      <c r="D8" s="69">
        <v>629.83</v>
      </c>
      <c r="E8" s="69">
        <v>629.83</v>
      </c>
      <c r="F8" s="36">
        <v>0</v>
      </c>
      <c r="G8" s="36">
        <v>0</v>
      </c>
      <c r="H8" s="36">
        <v>4167.91</v>
      </c>
      <c r="I8" s="36">
        <v>4167.91</v>
      </c>
      <c r="J8" s="36">
        <v>3657.91</v>
      </c>
      <c r="K8" s="36">
        <v>0</v>
      </c>
      <c r="L8" s="36">
        <v>0</v>
      </c>
      <c r="M8" s="36">
        <v>110</v>
      </c>
      <c r="N8" s="36">
        <v>400</v>
      </c>
      <c r="O8" s="36">
        <v>0</v>
      </c>
      <c r="P8" s="36">
        <v>0</v>
      </c>
      <c r="Q8" s="36">
        <v>1619</v>
      </c>
      <c r="R8" s="36">
        <v>0</v>
      </c>
      <c r="S8" s="36">
        <v>1619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</row>
    <row r="9" ht="30" customHeight="1" spans="1:25">
      <c r="A9" s="66"/>
      <c r="B9" s="35" t="s">
        <v>123</v>
      </c>
      <c r="C9" s="36">
        <f t="shared" ref="C9:C21" si="0">D9+H9+Q9</f>
        <v>6416.74</v>
      </c>
      <c r="D9" s="69">
        <v>629.83</v>
      </c>
      <c r="E9" s="69">
        <v>629.83</v>
      </c>
      <c r="F9" s="36">
        <v>0</v>
      </c>
      <c r="G9" s="36">
        <v>0</v>
      </c>
      <c r="H9" s="36">
        <v>4167.91</v>
      </c>
      <c r="I9" s="36">
        <v>4167.91</v>
      </c>
      <c r="J9" s="36">
        <v>3657.91</v>
      </c>
      <c r="K9" s="36">
        <v>0</v>
      </c>
      <c r="L9" s="36">
        <v>0</v>
      </c>
      <c r="M9" s="36">
        <v>110</v>
      </c>
      <c r="N9" s="36">
        <v>400</v>
      </c>
      <c r="O9" s="36">
        <v>0</v>
      </c>
      <c r="P9" s="36">
        <v>0</v>
      </c>
      <c r="Q9" s="36">
        <v>1619</v>
      </c>
      <c r="R9" s="36">
        <v>0</v>
      </c>
      <c r="S9" s="36">
        <v>1619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</row>
    <row r="10" ht="30" customHeight="1" spans="1:25">
      <c r="A10" s="66" t="s">
        <v>124</v>
      </c>
      <c r="B10" s="35" t="s">
        <v>125</v>
      </c>
      <c r="C10" s="36">
        <f t="shared" si="0"/>
        <v>6416.74</v>
      </c>
      <c r="D10" s="69">
        <f>E10</f>
        <v>629.83</v>
      </c>
      <c r="E10" s="69">
        <f>E11+E12+E18+E19+E20+E21</f>
        <v>629.83</v>
      </c>
      <c r="F10" s="36">
        <v>0</v>
      </c>
      <c r="G10" s="36">
        <v>0</v>
      </c>
      <c r="H10" s="36">
        <v>4167.91</v>
      </c>
      <c r="I10" s="36">
        <v>4167.91</v>
      </c>
      <c r="J10" s="36">
        <v>3657.91</v>
      </c>
      <c r="K10" s="36">
        <v>0</v>
      </c>
      <c r="L10" s="36">
        <v>0</v>
      </c>
      <c r="M10" s="36">
        <v>110</v>
      </c>
      <c r="N10" s="36">
        <v>400</v>
      </c>
      <c r="O10" s="36">
        <v>0</v>
      </c>
      <c r="P10" s="36">
        <v>0</v>
      </c>
      <c r="Q10" s="36">
        <v>1619</v>
      </c>
      <c r="R10" s="36">
        <v>0</v>
      </c>
      <c r="S10" s="36">
        <v>1619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</row>
    <row r="11" ht="30" customHeight="1" spans="1:25">
      <c r="A11" s="66" t="s">
        <v>126</v>
      </c>
      <c r="B11" s="35" t="s">
        <v>127</v>
      </c>
      <c r="C11" s="36">
        <f t="shared" si="0"/>
        <v>2886.79</v>
      </c>
      <c r="D11" s="36">
        <f>E11</f>
        <v>532.83</v>
      </c>
      <c r="E11" s="36">
        <f>15+357.35+160.48</f>
        <v>532.83</v>
      </c>
      <c r="F11" s="36">
        <v>0</v>
      </c>
      <c r="G11" s="36">
        <v>0</v>
      </c>
      <c r="H11" s="36">
        <v>787.96</v>
      </c>
      <c r="I11" s="36">
        <v>787.96</v>
      </c>
      <c r="J11" s="36">
        <v>787.96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1566</v>
      </c>
      <c r="R11" s="36">
        <v>0</v>
      </c>
      <c r="S11" s="36">
        <v>1566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</row>
    <row r="12" ht="30" customHeight="1" spans="1:25">
      <c r="A12" s="66" t="s">
        <v>128</v>
      </c>
      <c r="B12" s="35" t="s">
        <v>129</v>
      </c>
      <c r="C12" s="36">
        <f t="shared" si="0"/>
        <v>1596.32</v>
      </c>
      <c r="D12" s="36">
        <v>47</v>
      </c>
      <c r="E12" s="36">
        <v>47</v>
      </c>
      <c r="F12" s="36">
        <v>0</v>
      </c>
      <c r="G12" s="36">
        <v>0</v>
      </c>
      <c r="H12" s="36">
        <v>1536.32</v>
      </c>
      <c r="I12" s="36">
        <v>1536.32</v>
      </c>
      <c r="J12" s="36">
        <v>1136.32</v>
      </c>
      <c r="K12" s="36">
        <v>0</v>
      </c>
      <c r="L12" s="36">
        <v>0</v>
      </c>
      <c r="M12" s="36">
        <v>0</v>
      </c>
      <c r="N12" s="36">
        <v>400</v>
      </c>
      <c r="O12" s="36">
        <v>0</v>
      </c>
      <c r="P12" s="36">
        <v>0</v>
      </c>
      <c r="Q12" s="36">
        <v>13</v>
      </c>
      <c r="R12" s="36">
        <v>0</v>
      </c>
      <c r="S12" s="36">
        <v>13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</row>
    <row r="13" ht="30" customHeight="1" spans="1:25">
      <c r="A13" s="66" t="s">
        <v>130</v>
      </c>
      <c r="B13" s="35" t="s">
        <v>131</v>
      </c>
      <c r="C13" s="36">
        <f t="shared" si="0"/>
        <v>131.24</v>
      </c>
      <c r="D13" s="36">
        <v>0</v>
      </c>
      <c r="E13" s="36">
        <v>0</v>
      </c>
      <c r="F13" s="36">
        <v>0</v>
      </c>
      <c r="G13" s="36">
        <v>0</v>
      </c>
      <c r="H13" s="36">
        <v>131.24</v>
      </c>
      <c r="I13" s="36">
        <v>131.24</v>
      </c>
      <c r="J13" s="36">
        <v>131.24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</row>
    <row r="14" ht="30" customHeight="1" spans="1:25">
      <c r="A14" s="66" t="s">
        <v>132</v>
      </c>
      <c r="B14" s="35" t="s">
        <v>133</v>
      </c>
      <c r="C14" s="36">
        <f t="shared" si="0"/>
        <v>102.35</v>
      </c>
      <c r="D14" s="36">
        <v>0</v>
      </c>
      <c r="E14" s="36">
        <v>0</v>
      </c>
      <c r="F14" s="36">
        <v>0</v>
      </c>
      <c r="G14" s="36">
        <v>0</v>
      </c>
      <c r="H14" s="36">
        <v>94.35</v>
      </c>
      <c r="I14" s="36">
        <v>94.35</v>
      </c>
      <c r="J14" s="36">
        <v>94.35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8</v>
      </c>
      <c r="R14" s="36">
        <v>0</v>
      </c>
      <c r="S14" s="36">
        <v>8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</row>
    <row r="15" ht="30" customHeight="1" spans="1:25">
      <c r="A15" s="66" t="s">
        <v>134</v>
      </c>
      <c r="B15" s="35" t="s">
        <v>135</v>
      </c>
      <c r="C15" s="36">
        <f t="shared" si="0"/>
        <v>447.8</v>
      </c>
      <c r="D15" s="36">
        <v>0</v>
      </c>
      <c r="E15" s="36">
        <v>0</v>
      </c>
      <c r="F15" s="36">
        <v>0</v>
      </c>
      <c r="G15" s="36">
        <v>0</v>
      </c>
      <c r="H15" s="36">
        <v>439.8</v>
      </c>
      <c r="I15" s="36">
        <v>439.8</v>
      </c>
      <c r="J15" s="36">
        <v>439.8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8</v>
      </c>
      <c r="R15" s="36">
        <v>0</v>
      </c>
      <c r="S15" s="36">
        <v>8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</row>
    <row r="16" ht="30" customHeight="1" spans="1:25">
      <c r="A16" s="66" t="s">
        <v>136</v>
      </c>
      <c r="B16" s="35" t="s">
        <v>137</v>
      </c>
      <c r="C16" s="36">
        <f t="shared" si="0"/>
        <v>296.37</v>
      </c>
      <c r="D16" s="36">
        <v>0</v>
      </c>
      <c r="E16" s="36">
        <v>0</v>
      </c>
      <c r="F16" s="36">
        <v>0</v>
      </c>
      <c r="G16" s="36">
        <v>0</v>
      </c>
      <c r="H16" s="36">
        <v>288.37</v>
      </c>
      <c r="I16" s="36">
        <v>288.37</v>
      </c>
      <c r="J16" s="36">
        <v>288.37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8</v>
      </c>
      <c r="R16" s="36">
        <v>0</v>
      </c>
      <c r="S16" s="36">
        <v>8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</row>
    <row r="17" ht="30" customHeight="1" spans="1:25">
      <c r="A17" s="66" t="s">
        <v>138</v>
      </c>
      <c r="B17" s="35" t="s">
        <v>139</v>
      </c>
      <c r="C17" s="36">
        <f t="shared" si="0"/>
        <v>217.69</v>
      </c>
      <c r="D17" s="36">
        <v>0</v>
      </c>
      <c r="E17" s="36">
        <v>0</v>
      </c>
      <c r="F17" s="36">
        <v>0</v>
      </c>
      <c r="G17" s="36">
        <v>0</v>
      </c>
      <c r="H17" s="36">
        <v>209.69</v>
      </c>
      <c r="I17" s="36">
        <v>209.69</v>
      </c>
      <c r="J17" s="36">
        <v>209.69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8</v>
      </c>
      <c r="R17" s="36">
        <v>0</v>
      </c>
      <c r="S17" s="36">
        <v>8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</row>
    <row r="18" ht="30" customHeight="1" spans="1:25">
      <c r="A18" s="66" t="s">
        <v>140</v>
      </c>
      <c r="B18" s="35" t="s">
        <v>141</v>
      </c>
      <c r="C18" s="36">
        <f t="shared" si="0"/>
        <v>225.97</v>
      </c>
      <c r="D18" s="36">
        <v>26</v>
      </c>
      <c r="E18" s="36">
        <v>26</v>
      </c>
      <c r="F18" s="36">
        <v>0</v>
      </c>
      <c r="G18" s="36">
        <v>0</v>
      </c>
      <c r="H18" s="36">
        <v>199.97</v>
      </c>
      <c r="I18" s="36">
        <v>199.97</v>
      </c>
      <c r="J18" s="36">
        <v>89.97</v>
      </c>
      <c r="K18" s="36">
        <v>0</v>
      </c>
      <c r="L18" s="36">
        <v>0</v>
      </c>
      <c r="M18" s="36">
        <v>110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</row>
    <row r="19" ht="30" customHeight="1" spans="1:25">
      <c r="A19" s="66" t="s">
        <v>142</v>
      </c>
      <c r="B19" s="35" t="s">
        <v>143</v>
      </c>
      <c r="C19" s="36">
        <f t="shared" si="0"/>
        <v>352.31</v>
      </c>
      <c r="D19" s="36">
        <v>3</v>
      </c>
      <c r="E19" s="36">
        <v>3</v>
      </c>
      <c r="F19" s="36">
        <v>0</v>
      </c>
      <c r="G19" s="36">
        <v>0</v>
      </c>
      <c r="H19" s="36">
        <v>341.31</v>
      </c>
      <c r="I19" s="36">
        <v>341.31</v>
      </c>
      <c r="J19" s="36">
        <v>341.31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8</v>
      </c>
      <c r="R19" s="36">
        <v>0</v>
      </c>
      <c r="S19" s="36">
        <v>8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</row>
    <row r="20" ht="30" customHeight="1" spans="1:25">
      <c r="A20" s="66" t="s">
        <v>144</v>
      </c>
      <c r="B20" s="35" t="s">
        <v>145</v>
      </c>
      <c r="C20" s="36">
        <f t="shared" si="0"/>
        <v>70.23</v>
      </c>
      <c r="D20" s="36">
        <v>2</v>
      </c>
      <c r="E20" s="36">
        <v>2</v>
      </c>
      <c r="F20" s="36">
        <v>0</v>
      </c>
      <c r="G20" s="36">
        <v>0</v>
      </c>
      <c r="H20" s="36">
        <v>68.23</v>
      </c>
      <c r="I20" s="36">
        <v>68.23</v>
      </c>
      <c r="J20" s="36">
        <v>68.23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</row>
    <row r="21" ht="30" customHeight="1" spans="1:25">
      <c r="A21" s="66" t="s">
        <v>146</v>
      </c>
      <c r="B21" s="35" t="s">
        <v>147</v>
      </c>
      <c r="C21" s="36">
        <f t="shared" si="0"/>
        <v>89.67</v>
      </c>
      <c r="D21" s="36">
        <v>19</v>
      </c>
      <c r="E21" s="36">
        <v>19</v>
      </c>
      <c r="F21" s="36">
        <v>0</v>
      </c>
      <c r="G21" s="36">
        <v>0</v>
      </c>
      <c r="H21" s="36">
        <v>70.67</v>
      </c>
      <c r="I21" s="36">
        <v>70.67</v>
      </c>
      <c r="J21" s="36">
        <v>70.67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</row>
    <row r="22" customHeight="1"/>
    <row r="23" ht="30" customHeight="1"/>
    <row r="24" customHeight="1"/>
  </sheetData>
  <sheetProtection formatCells="0" formatColumns="0" formatRows="0"/>
  <mergeCells count="25">
    <mergeCell ref="A2:Y2"/>
    <mergeCell ref="A3:B3"/>
    <mergeCell ref="D4:F4"/>
    <mergeCell ref="H4:P4"/>
    <mergeCell ref="Q4:S4"/>
    <mergeCell ref="T4:V4"/>
    <mergeCell ref="I5:O5"/>
    <mergeCell ref="A4:A6"/>
    <mergeCell ref="B4:B6"/>
    <mergeCell ref="C4:C6"/>
    <mergeCell ref="D5:D6"/>
    <mergeCell ref="E5:E6"/>
    <mergeCell ref="F5:F6"/>
    <mergeCell ref="G4:G6"/>
    <mergeCell ref="H5:H6"/>
    <mergeCell ref="P5:P6"/>
    <mergeCell ref="Q5:Q6"/>
    <mergeCell ref="R5:R6"/>
    <mergeCell ref="S5:S6"/>
    <mergeCell ref="T5:T6"/>
    <mergeCell ref="U5:U6"/>
    <mergeCell ref="V5:V6"/>
    <mergeCell ref="W4:W6"/>
    <mergeCell ref="X4:X6"/>
    <mergeCell ref="Y4:Y6"/>
  </mergeCells>
  <printOptions horizontalCentered="1"/>
  <pageMargins left="0.700694444444445" right="0.700694444444445" top="0.751388888888889" bottom="0.751388888888889" header="0.297916666666667" footer="0.297916666666667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91"/>
  <sheetViews>
    <sheetView showGridLines="0" showZeros="0" topLeftCell="A73" workbookViewId="0">
      <selection activeCell="K10" sqref="K10"/>
    </sheetView>
  </sheetViews>
  <sheetFormatPr defaultColWidth="9" defaultRowHeight="13.5"/>
  <cols>
    <col min="1" max="1" width="9.5" customWidth="1"/>
    <col min="2" max="2" width="16.75" customWidth="1"/>
    <col min="3" max="3" width="6.75" customWidth="1"/>
    <col min="4" max="4" width="12.25" customWidth="1"/>
    <col min="5" max="5" width="9.125" style="54" customWidth="1"/>
    <col min="6" max="6" width="8.25" style="54" customWidth="1"/>
    <col min="7" max="7" width="7.125" style="54" customWidth="1"/>
    <col min="8" max="8" width="8.375" style="54" customWidth="1"/>
    <col min="9" max="9" width="9" style="54"/>
    <col min="10" max="10" width="8.5" style="54" customWidth="1"/>
    <col min="11" max="11" width="7" style="54" customWidth="1"/>
    <col min="12" max="12" width="7.875" customWidth="1"/>
    <col min="13" max="15" width="7.625" customWidth="1"/>
    <col min="16" max="19" width="7.25" customWidth="1"/>
  </cols>
  <sheetData>
    <row r="1" customHeight="1" spans="1:2">
      <c r="A1" s="3" t="s">
        <v>148</v>
      </c>
      <c r="B1" s="3"/>
    </row>
    <row r="2" ht="37.35" customHeight="1" spans="1:19">
      <c r="A2" s="4" t="s">
        <v>149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15" customHeight="1" spans="1:19">
      <c r="A3" s="55" t="s">
        <v>2</v>
      </c>
      <c r="B3" s="55"/>
      <c r="C3" s="56"/>
      <c r="D3" s="16"/>
      <c r="E3" s="57"/>
      <c r="F3" s="57"/>
      <c r="G3" s="57"/>
      <c r="H3" s="57"/>
      <c r="I3" s="57"/>
      <c r="J3" s="75"/>
      <c r="K3" s="76"/>
      <c r="L3" s="77"/>
      <c r="M3" s="77"/>
      <c r="N3" s="16"/>
      <c r="S3" s="5" t="s">
        <v>3</v>
      </c>
    </row>
    <row r="4" customHeight="1" spans="1:19">
      <c r="A4" s="20" t="s">
        <v>95</v>
      </c>
      <c r="B4" s="58" t="s">
        <v>96</v>
      </c>
      <c r="C4" s="20" t="s">
        <v>150</v>
      </c>
      <c r="D4" s="21" t="s">
        <v>151</v>
      </c>
      <c r="E4" s="59" t="s">
        <v>106</v>
      </c>
      <c r="F4" s="60" t="s">
        <v>152</v>
      </c>
      <c r="G4" s="60"/>
      <c r="H4" s="60"/>
      <c r="I4" s="60"/>
      <c r="J4" s="40" t="s">
        <v>153</v>
      </c>
      <c r="K4" s="40"/>
      <c r="L4" s="40"/>
      <c r="M4" s="40"/>
      <c r="N4" s="40"/>
      <c r="O4" s="40"/>
      <c r="P4" s="21" t="s">
        <v>154</v>
      </c>
      <c r="Q4" s="21" t="s">
        <v>155</v>
      </c>
      <c r="R4" s="21" t="s">
        <v>156</v>
      </c>
      <c r="S4" s="21" t="s">
        <v>157</v>
      </c>
    </row>
    <row r="5" ht="14.45" customHeight="1" spans="1:19">
      <c r="A5" s="20"/>
      <c r="B5" s="61"/>
      <c r="C5" s="20"/>
      <c r="D5" s="21"/>
      <c r="E5" s="59"/>
      <c r="F5" s="59" t="s">
        <v>115</v>
      </c>
      <c r="G5" s="59" t="s">
        <v>158</v>
      </c>
      <c r="H5" s="62" t="s">
        <v>159</v>
      </c>
      <c r="I5" s="59" t="s">
        <v>160</v>
      </c>
      <c r="J5" s="59" t="s">
        <v>115</v>
      </c>
      <c r="K5" s="40" t="s">
        <v>33</v>
      </c>
      <c r="L5" s="40"/>
      <c r="M5" s="40"/>
      <c r="N5" s="40"/>
      <c r="O5" s="21" t="s">
        <v>48</v>
      </c>
      <c r="P5" s="21"/>
      <c r="Q5" s="21"/>
      <c r="R5" s="21"/>
      <c r="S5" s="21"/>
    </row>
    <row r="6" ht="36" customHeight="1" spans="1:19">
      <c r="A6" s="20"/>
      <c r="B6" s="63"/>
      <c r="C6" s="20"/>
      <c r="D6" s="21"/>
      <c r="E6" s="59"/>
      <c r="F6" s="59"/>
      <c r="G6" s="59"/>
      <c r="H6" s="62"/>
      <c r="I6" s="59"/>
      <c r="J6" s="59"/>
      <c r="K6" s="78" t="s">
        <v>161</v>
      </c>
      <c r="L6" s="40" t="s">
        <v>162</v>
      </c>
      <c r="M6" s="40" t="s">
        <v>163</v>
      </c>
      <c r="N6" s="40" t="s">
        <v>164</v>
      </c>
      <c r="O6" s="21"/>
      <c r="P6" s="21"/>
      <c r="Q6" s="21"/>
      <c r="R6" s="21"/>
      <c r="S6" s="21"/>
    </row>
    <row r="7" ht="21.95" customHeight="1" spans="1:19">
      <c r="A7" s="64" t="s">
        <v>122</v>
      </c>
      <c r="B7" s="64" t="s">
        <v>122</v>
      </c>
      <c r="C7" s="64" t="s">
        <v>122</v>
      </c>
      <c r="D7" s="64" t="s">
        <v>122</v>
      </c>
      <c r="E7" s="65">
        <v>1</v>
      </c>
      <c r="F7" s="65">
        <v>2</v>
      </c>
      <c r="G7" s="65">
        <v>3</v>
      </c>
      <c r="H7" s="65">
        <v>4</v>
      </c>
      <c r="I7" s="65">
        <v>5</v>
      </c>
      <c r="J7" s="65">
        <v>6</v>
      </c>
      <c r="K7" s="65">
        <v>7</v>
      </c>
      <c r="L7" s="64">
        <v>8</v>
      </c>
      <c r="M7" s="64">
        <v>9</v>
      </c>
      <c r="N7" s="64">
        <v>10</v>
      </c>
      <c r="O7" s="64">
        <v>11</v>
      </c>
      <c r="P7" s="64">
        <v>13</v>
      </c>
      <c r="Q7" s="64">
        <v>14</v>
      </c>
      <c r="R7" s="64">
        <v>15</v>
      </c>
      <c r="S7" s="64">
        <v>16</v>
      </c>
    </row>
    <row r="8" s="1" customFormat="1" ht="30" customHeight="1" spans="1:19">
      <c r="A8" s="66"/>
      <c r="B8" s="35" t="s">
        <v>106</v>
      </c>
      <c r="C8" s="67"/>
      <c r="D8" s="68"/>
      <c r="E8" s="69">
        <f>F8+J8</f>
        <v>6416.74274</v>
      </c>
      <c r="F8" s="69">
        <v>3417.91</v>
      </c>
      <c r="G8" s="69">
        <v>2901</v>
      </c>
      <c r="H8" s="69">
        <v>35.42</v>
      </c>
      <c r="I8" s="69">
        <v>481.49</v>
      </c>
      <c r="J8" s="69">
        <f>K8+L8+M8</f>
        <v>2998.83274</v>
      </c>
      <c r="K8" s="69">
        <f t="shared" ref="K8:M9" si="0">K9</f>
        <v>2623.83274</v>
      </c>
      <c r="L8" s="69">
        <f t="shared" si="0"/>
        <v>125</v>
      </c>
      <c r="M8" s="69">
        <f t="shared" si="0"/>
        <v>250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</row>
    <row r="9" ht="30" customHeight="1" spans="1:19">
      <c r="A9" s="66"/>
      <c r="B9" s="35" t="s">
        <v>123</v>
      </c>
      <c r="C9" s="67"/>
      <c r="D9" s="68"/>
      <c r="E9" s="69">
        <f t="shared" ref="E9:E77" si="1">F9+J9</f>
        <v>6416.74274</v>
      </c>
      <c r="F9" s="69">
        <v>3417.91</v>
      </c>
      <c r="G9" s="69">
        <v>2901</v>
      </c>
      <c r="H9" s="69">
        <v>35.42</v>
      </c>
      <c r="I9" s="69">
        <v>481.49</v>
      </c>
      <c r="J9" s="69">
        <f t="shared" ref="J9:J72" si="2">K9+L9+M9</f>
        <v>2998.83274</v>
      </c>
      <c r="K9" s="69">
        <f t="shared" si="0"/>
        <v>2623.83274</v>
      </c>
      <c r="L9" s="69">
        <f t="shared" si="0"/>
        <v>125</v>
      </c>
      <c r="M9" s="69">
        <f t="shared" si="0"/>
        <v>250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</row>
    <row r="10" ht="30" customHeight="1" spans="1:19">
      <c r="A10" s="66" t="s">
        <v>124</v>
      </c>
      <c r="B10" s="35" t="s">
        <v>125</v>
      </c>
      <c r="C10" s="67"/>
      <c r="D10" s="68"/>
      <c r="E10" s="69">
        <f t="shared" si="1"/>
        <v>6416.74274</v>
      </c>
      <c r="F10" s="69">
        <v>3417.91</v>
      </c>
      <c r="G10" s="69">
        <v>2901</v>
      </c>
      <c r="H10" s="69">
        <v>35.42</v>
      </c>
      <c r="I10" s="69">
        <v>481.49</v>
      </c>
      <c r="J10" s="69">
        <f t="shared" si="2"/>
        <v>2998.83274</v>
      </c>
      <c r="K10" s="69">
        <f>SUM(K11:K88)</f>
        <v>2623.83274</v>
      </c>
      <c r="L10" s="69">
        <f>SUM(L11:L194)</f>
        <v>125</v>
      </c>
      <c r="M10" s="69">
        <f>SUM(M11:M194)</f>
        <v>250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</row>
    <row r="11" s="54" customFormat="1" ht="30" customHeight="1" spans="1:19">
      <c r="A11" s="70" t="s">
        <v>126</v>
      </c>
      <c r="B11" s="71" t="s">
        <v>127</v>
      </c>
      <c r="C11" s="72">
        <v>2010499</v>
      </c>
      <c r="D11" s="73" t="s">
        <v>165</v>
      </c>
      <c r="E11" s="69">
        <f t="shared" si="1"/>
        <v>100</v>
      </c>
      <c r="F11" s="69"/>
      <c r="G11" s="69"/>
      <c r="H11" s="69"/>
      <c r="I11" s="69"/>
      <c r="J11" s="69">
        <f t="shared" si="2"/>
        <v>100</v>
      </c>
      <c r="K11" s="69">
        <v>100</v>
      </c>
      <c r="L11" s="69"/>
      <c r="M11" s="69"/>
      <c r="N11" s="69"/>
      <c r="O11" s="69"/>
      <c r="P11" s="69"/>
      <c r="Q11" s="69"/>
      <c r="R11" s="69"/>
      <c r="S11" s="69"/>
    </row>
    <row r="12" s="54" customFormat="1" ht="30" customHeight="1" spans="1:19">
      <c r="A12" s="70" t="s">
        <v>126</v>
      </c>
      <c r="B12" s="71" t="s">
        <v>127</v>
      </c>
      <c r="C12" s="72">
        <v>2050802</v>
      </c>
      <c r="D12" s="73" t="s">
        <v>166</v>
      </c>
      <c r="E12" s="69">
        <f t="shared" si="1"/>
        <v>2.32</v>
      </c>
      <c r="F12" s="69">
        <v>2.32</v>
      </c>
      <c r="G12" s="69">
        <v>0</v>
      </c>
      <c r="H12" s="69">
        <v>0</v>
      </c>
      <c r="I12" s="69">
        <v>2.32</v>
      </c>
      <c r="J12" s="69">
        <f t="shared" si="2"/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</row>
    <row r="13" s="54" customFormat="1" ht="30" customHeight="1" spans="1:19">
      <c r="A13" s="70" t="s">
        <v>126</v>
      </c>
      <c r="B13" s="71" t="s">
        <v>127</v>
      </c>
      <c r="C13" s="72">
        <v>2080501</v>
      </c>
      <c r="D13" s="73" t="s">
        <v>167</v>
      </c>
      <c r="E13" s="69">
        <f t="shared" si="1"/>
        <v>22.6</v>
      </c>
      <c r="F13" s="69">
        <v>22.6</v>
      </c>
      <c r="G13" s="69">
        <v>0</v>
      </c>
      <c r="H13" s="69">
        <v>22.6</v>
      </c>
      <c r="I13" s="69">
        <v>0</v>
      </c>
      <c r="J13" s="69">
        <f t="shared" si="2"/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</row>
    <row r="14" s="54" customFormat="1" ht="30" customHeight="1" spans="1:19">
      <c r="A14" s="70" t="s">
        <v>126</v>
      </c>
      <c r="B14" s="71" t="s">
        <v>127</v>
      </c>
      <c r="C14" s="72">
        <v>2080505</v>
      </c>
      <c r="D14" s="73" t="s">
        <v>168</v>
      </c>
      <c r="E14" s="69">
        <f t="shared" si="1"/>
        <v>26.1</v>
      </c>
      <c r="F14" s="69">
        <v>26.1</v>
      </c>
      <c r="G14" s="69">
        <v>26.1</v>
      </c>
      <c r="H14" s="69">
        <v>0</v>
      </c>
      <c r="I14" s="69">
        <v>0</v>
      </c>
      <c r="J14" s="69">
        <f t="shared" si="2"/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</row>
    <row r="15" s="54" customFormat="1" ht="30" customHeight="1" spans="1:19">
      <c r="A15" s="70" t="s">
        <v>126</v>
      </c>
      <c r="B15" s="71" t="s">
        <v>127</v>
      </c>
      <c r="C15" s="72">
        <v>2101101</v>
      </c>
      <c r="D15" s="73" t="s">
        <v>169</v>
      </c>
      <c r="E15" s="69">
        <f t="shared" si="1"/>
        <v>23.33</v>
      </c>
      <c r="F15" s="69">
        <v>23.33</v>
      </c>
      <c r="G15" s="69">
        <v>23.33</v>
      </c>
      <c r="H15" s="69">
        <v>0</v>
      </c>
      <c r="I15" s="69">
        <v>0</v>
      </c>
      <c r="J15" s="69">
        <f t="shared" si="2"/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</row>
    <row r="16" s="54" customFormat="1" ht="30" customHeight="1" spans="1:19">
      <c r="A16" s="70" t="s">
        <v>126</v>
      </c>
      <c r="B16" s="71" t="s">
        <v>127</v>
      </c>
      <c r="C16" s="72">
        <v>2120803</v>
      </c>
      <c r="D16" s="73" t="s">
        <v>170</v>
      </c>
      <c r="E16" s="69">
        <f t="shared" si="1"/>
        <v>60.48</v>
      </c>
      <c r="F16" s="69"/>
      <c r="G16" s="69"/>
      <c r="H16" s="69"/>
      <c r="I16" s="69"/>
      <c r="J16" s="69">
        <f t="shared" si="2"/>
        <v>60.48</v>
      </c>
      <c r="K16" s="69">
        <v>60.48</v>
      </c>
      <c r="L16" s="69"/>
      <c r="M16" s="69"/>
      <c r="N16" s="69"/>
      <c r="O16" s="69"/>
      <c r="P16" s="69"/>
      <c r="Q16" s="69"/>
      <c r="R16" s="69"/>
      <c r="S16" s="69"/>
    </row>
    <row r="17" s="54" customFormat="1" ht="30" customHeight="1" spans="1:19">
      <c r="A17" s="70" t="s">
        <v>126</v>
      </c>
      <c r="B17" s="71" t="s">
        <v>127</v>
      </c>
      <c r="C17" s="72">
        <v>2130301</v>
      </c>
      <c r="D17" s="73" t="s">
        <v>171</v>
      </c>
      <c r="E17" s="69">
        <f t="shared" si="1"/>
        <v>540.54</v>
      </c>
      <c r="F17" s="69">
        <v>540.54</v>
      </c>
      <c r="G17" s="69">
        <v>465.95</v>
      </c>
      <c r="H17" s="69">
        <v>1.72</v>
      </c>
      <c r="I17" s="69">
        <v>72.87</v>
      </c>
      <c r="J17" s="69">
        <f t="shared" si="2"/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</row>
    <row r="18" s="54" customFormat="1" ht="30" customHeight="1" spans="1:19">
      <c r="A18" s="70" t="s">
        <v>126</v>
      </c>
      <c r="B18" s="71" t="s">
        <v>127</v>
      </c>
      <c r="C18" s="72">
        <v>2130306</v>
      </c>
      <c r="D18" s="73" t="s">
        <v>172</v>
      </c>
      <c r="E18" s="69">
        <f t="shared" si="1"/>
        <v>566</v>
      </c>
      <c r="F18" s="69">
        <v>0</v>
      </c>
      <c r="G18" s="69">
        <v>0</v>
      </c>
      <c r="H18" s="69">
        <v>0</v>
      </c>
      <c r="I18" s="69">
        <v>0</v>
      </c>
      <c r="J18" s="69">
        <f t="shared" si="2"/>
        <v>566</v>
      </c>
      <c r="K18" s="69">
        <v>566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</row>
    <row r="19" s="54" customFormat="1" ht="30" customHeight="1" spans="1:19">
      <c r="A19" s="70" t="s">
        <v>126</v>
      </c>
      <c r="B19" s="71" t="s">
        <v>127</v>
      </c>
      <c r="C19" s="72">
        <v>2130311</v>
      </c>
      <c r="D19" s="73" t="s">
        <v>173</v>
      </c>
      <c r="E19" s="69">
        <f t="shared" si="1"/>
        <v>796.02274</v>
      </c>
      <c r="F19" s="69">
        <v>0</v>
      </c>
      <c r="G19" s="69">
        <v>0</v>
      </c>
      <c r="H19" s="69">
        <v>0</v>
      </c>
      <c r="I19" s="69">
        <v>0</v>
      </c>
      <c r="J19" s="69">
        <f t="shared" si="2"/>
        <v>796.02274</v>
      </c>
      <c r="K19" s="69">
        <f>272.02274+274</f>
        <v>546.02274</v>
      </c>
      <c r="L19" s="69">
        <v>0</v>
      </c>
      <c r="M19" s="69">
        <v>250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</row>
    <row r="20" s="54" customFormat="1" ht="30" customHeight="1" spans="1:19">
      <c r="A20" s="70" t="s">
        <v>126</v>
      </c>
      <c r="B20" s="71" t="s">
        <v>127</v>
      </c>
      <c r="C20" s="72">
        <v>2130312</v>
      </c>
      <c r="D20" s="73" t="s">
        <v>174</v>
      </c>
      <c r="E20" s="69">
        <f t="shared" si="1"/>
        <v>125</v>
      </c>
      <c r="F20" s="69">
        <v>0</v>
      </c>
      <c r="G20" s="69">
        <v>0</v>
      </c>
      <c r="H20" s="69">
        <v>0</v>
      </c>
      <c r="I20" s="69">
        <v>0</v>
      </c>
      <c r="J20" s="69">
        <f t="shared" si="2"/>
        <v>125</v>
      </c>
      <c r="K20" s="69">
        <v>0</v>
      </c>
      <c r="L20" s="69">
        <v>125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</row>
    <row r="21" s="54" customFormat="1" ht="30" customHeight="1" spans="1:19">
      <c r="A21" s="70" t="s">
        <v>126</v>
      </c>
      <c r="B21" s="71" t="s">
        <v>127</v>
      </c>
      <c r="C21" s="74" t="s">
        <v>175</v>
      </c>
      <c r="D21" s="74" t="s">
        <v>176</v>
      </c>
      <c r="E21" s="69">
        <f t="shared" si="1"/>
        <v>8.11</v>
      </c>
      <c r="F21" s="69"/>
      <c r="G21" s="69"/>
      <c r="H21" s="69"/>
      <c r="I21" s="69"/>
      <c r="J21" s="69">
        <f t="shared" si="2"/>
        <v>8.11</v>
      </c>
      <c r="K21" s="69">
        <v>8.11</v>
      </c>
      <c r="L21" s="69"/>
      <c r="M21" s="69"/>
      <c r="N21" s="69"/>
      <c r="O21" s="69"/>
      <c r="P21" s="69"/>
      <c r="Q21" s="69"/>
      <c r="R21" s="69"/>
      <c r="S21" s="69"/>
    </row>
    <row r="22" s="54" customFormat="1" ht="30" customHeight="1" spans="1:19">
      <c r="A22" s="70" t="s">
        <v>126</v>
      </c>
      <c r="B22" s="71" t="s">
        <v>127</v>
      </c>
      <c r="C22" s="72">
        <v>2130314</v>
      </c>
      <c r="D22" s="73" t="s">
        <v>177</v>
      </c>
      <c r="E22" s="69">
        <f t="shared" si="1"/>
        <v>519.89</v>
      </c>
      <c r="F22" s="69">
        <v>0</v>
      </c>
      <c r="G22" s="69">
        <v>0</v>
      </c>
      <c r="H22" s="69">
        <v>0</v>
      </c>
      <c r="I22" s="69">
        <v>0</v>
      </c>
      <c r="J22" s="69">
        <f t="shared" si="2"/>
        <v>519.89</v>
      </c>
      <c r="K22" s="69">
        <f>13.89+506</f>
        <v>519.89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</row>
    <row r="23" s="54" customFormat="1" ht="30" customHeight="1" spans="1:19">
      <c r="A23" s="70" t="s">
        <v>126</v>
      </c>
      <c r="B23" s="71" t="s">
        <v>127</v>
      </c>
      <c r="C23" s="72">
        <v>2130399</v>
      </c>
      <c r="D23" s="73" t="s">
        <v>178</v>
      </c>
      <c r="E23" s="69">
        <f t="shared" si="1"/>
        <v>63.33</v>
      </c>
      <c r="F23" s="69"/>
      <c r="G23" s="69"/>
      <c r="H23" s="69"/>
      <c r="I23" s="69"/>
      <c r="J23" s="69">
        <f t="shared" si="2"/>
        <v>63.33</v>
      </c>
      <c r="K23" s="69">
        <f>7.33+56</f>
        <v>63.33</v>
      </c>
      <c r="L23" s="69"/>
      <c r="M23" s="69"/>
      <c r="N23" s="69"/>
      <c r="O23" s="69"/>
      <c r="P23" s="69"/>
      <c r="Q23" s="69"/>
      <c r="R23" s="69"/>
      <c r="S23" s="69"/>
    </row>
    <row r="24" s="54" customFormat="1" ht="30" customHeight="1" spans="1:19">
      <c r="A24" s="70" t="s">
        <v>126</v>
      </c>
      <c r="B24" s="71" t="s">
        <v>127</v>
      </c>
      <c r="C24" s="72">
        <v>2210201</v>
      </c>
      <c r="D24" s="73" t="s">
        <v>179</v>
      </c>
      <c r="E24" s="69">
        <f t="shared" si="1"/>
        <v>33.07</v>
      </c>
      <c r="F24" s="69">
        <v>33.07</v>
      </c>
      <c r="G24" s="69">
        <v>33.07</v>
      </c>
      <c r="H24" s="69">
        <v>0</v>
      </c>
      <c r="I24" s="69">
        <v>0</v>
      </c>
      <c r="J24" s="69">
        <f t="shared" si="2"/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</row>
    <row r="25" ht="30" customHeight="1" spans="1:19">
      <c r="A25" s="66" t="s">
        <v>128</v>
      </c>
      <c r="B25" s="35" t="s">
        <v>129</v>
      </c>
      <c r="C25" s="67">
        <v>2050802</v>
      </c>
      <c r="D25" s="68" t="s">
        <v>166</v>
      </c>
      <c r="E25" s="69">
        <f t="shared" si="1"/>
        <v>8.04</v>
      </c>
      <c r="F25" s="69">
        <v>8.04</v>
      </c>
      <c r="G25" s="69">
        <v>0</v>
      </c>
      <c r="H25" s="69">
        <v>0</v>
      </c>
      <c r="I25" s="69">
        <v>8.04</v>
      </c>
      <c r="J25" s="69">
        <f t="shared" si="2"/>
        <v>0</v>
      </c>
      <c r="K25" s="69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</row>
    <row r="26" ht="30" customHeight="1" spans="1:19">
      <c r="A26" s="66" t="s">
        <v>128</v>
      </c>
      <c r="B26" s="35" t="s">
        <v>129</v>
      </c>
      <c r="C26" s="67">
        <v>2080505</v>
      </c>
      <c r="D26" s="68" t="s">
        <v>168</v>
      </c>
      <c r="E26" s="69">
        <f t="shared" si="1"/>
        <v>92.85</v>
      </c>
      <c r="F26" s="69">
        <v>92.85</v>
      </c>
      <c r="G26" s="69">
        <v>92.85</v>
      </c>
      <c r="H26" s="69">
        <v>0</v>
      </c>
      <c r="I26" s="69">
        <v>0</v>
      </c>
      <c r="J26" s="69">
        <f t="shared" si="2"/>
        <v>0</v>
      </c>
      <c r="K26" s="69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</row>
    <row r="27" ht="30" customHeight="1" spans="1:19">
      <c r="A27" s="66" t="s">
        <v>128</v>
      </c>
      <c r="B27" s="35" t="s">
        <v>129</v>
      </c>
      <c r="C27" s="67">
        <v>2101102</v>
      </c>
      <c r="D27" s="68" t="s">
        <v>180</v>
      </c>
      <c r="E27" s="69">
        <f t="shared" si="1"/>
        <v>53.97</v>
      </c>
      <c r="F27" s="69">
        <v>53.97</v>
      </c>
      <c r="G27" s="69">
        <v>53.97</v>
      </c>
      <c r="H27" s="69">
        <v>0</v>
      </c>
      <c r="I27" s="69">
        <v>0</v>
      </c>
      <c r="J27" s="69">
        <f t="shared" si="2"/>
        <v>0</v>
      </c>
      <c r="K27" s="69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</row>
    <row r="28" ht="30" customHeight="1" spans="1:19">
      <c r="A28" s="66" t="s">
        <v>128</v>
      </c>
      <c r="B28" s="35" t="s">
        <v>129</v>
      </c>
      <c r="C28" s="67">
        <v>2130304</v>
      </c>
      <c r="D28" s="68" t="s">
        <v>181</v>
      </c>
      <c r="E28" s="69">
        <f t="shared" si="1"/>
        <v>882.22</v>
      </c>
      <c r="F28" s="69">
        <v>882.22</v>
      </c>
      <c r="G28" s="69">
        <v>724.97</v>
      </c>
      <c r="H28" s="69">
        <v>4.9</v>
      </c>
      <c r="I28" s="69">
        <v>152.35</v>
      </c>
      <c r="J28" s="69">
        <f t="shared" si="2"/>
        <v>0</v>
      </c>
      <c r="K28" s="69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</row>
    <row r="29" ht="30" customHeight="1" spans="1:19">
      <c r="A29" s="66" t="s">
        <v>128</v>
      </c>
      <c r="B29" s="35" t="s">
        <v>129</v>
      </c>
      <c r="C29" s="67">
        <v>2130306</v>
      </c>
      <c r="D29" s="68" t="s">
        <v>172</v>
      </c>
      <c r="E29" s="69">
        <f t="shared" si="1"/>
        <v>433</v>
      </c>
      <c r="F29" s="69">
        <v>0</v>
      </c>
      <c r="G29" s="69">
        <v>0</v>
      </c>
      <c r="H29" s="69">
        <v>0</v>
      </c>
      <c r="I29" s="69">
        <v>0</v>
      </c>
      <c r="J29" s="69">
        <f t="shared" si="2"/>
        <v>433</v>
      </c>
      <c r="K29" s="69">
        <v>433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</row>
    <row r="30" ht="30" customHeight="1" spans="1:19">
      <c r="A30" s="66" t="s">
        <v>128</v>
      </c>
      <c r="B30" s="35" t="s">
        <v>129</v>
      </c>
      <c r="C30" s="67">
        <v>2130399</v>
      </c>
      <c r="D30" s="68" t="s">
        <v>178</v>
      </c>
      <c r="E30" s="69">
        <f t="shared" si="1"/>
        <v>47</v>
      </c>
      <c r="F30" s="69"/>
      <c r="G30" s="69"/>
      <c r="H30" s="69"/>
      <c r="I30" s="69"/>
      <c r="J30" s="69">
        <f t="shared" si="2"/>
        <v>47</v>
      </c>
      <c r="K30" s="69">
        <v>47</v>
      </c>
      <c r="L30" s="36"/>
      <c r="M30" s="36"/>
      <c r="N30" s="36"/>
      <c r="O30" s="36"/>
      <c r="P30" s="36"/>
      <c r="Q30" s="36"/>
      <c r="R30" s="36"/>
      <c r="S30" s="36"/>
    </row>
    <row r="31" ht="30" customHeight="1" spans="1:19">
      <c r="A31" s="66" t="s">
        <v>128</v>
      </c>
      <c r="B31" s="35" t="s">
        <v>129</v>
      </c>
      <c r="C31" s="67">
        <v>2210201</v>
      </c>
      <c r="D31" s="68" t="s">
        <v>179</v>
      </c>
      <c r="E31" s="69">
        <f t="shared" si="1"/>
        <v>79.24</v>
      </c>
      <c r="F31" s="69">
        <v>79.24</v>
      </c>
      <c r="G31" s="69">
        <v>79.24</v>
      </c>
      <c r="H31" s="69">
        <v>0</v>
      </c>
      <c r="I31" s="69">
        <v>0</v>
      </c>
      <c r="J31" s="69">
        <f t="shared" si="2"/>
        <v>0</v>
      </c>
      <c r="K31" s="69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</row>
    <row r="32" ht="30" customHeight="1" spans="1:19">
      <c r="A32" s="66" t="s">
        <v>130</v>
      </c>
      <c r="B32" s="35" t="s">
        <v>131</v>
      </c>
      <c r="C32" s="67">
        <v>2050802</v>
      </c>
      <c r="D32" s="68" t="s">
        <v>166</v>
      </c>
      <c r="E32" s="69">
        <f t="shared" si="1"/>
        <v>0.92</v>
      </c>
      <c r="F32" s="69">
        <v>0.92</v>
      </c>
      <c r="G32" s="69">
        <v>0</v>
      </c>
      <c r="H32" s="69">
        <v>0</v>
      </c>
      <c r="I32" s="69">
        <v>0.92</v>
      </c>
      <c r="J32" s="69">
        <f t="shared" si="2"/>
        <v>0</v>
      </c>
      <c r="K32" s="69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</row>
    <row r="33" ht="30" customHeight="1" spans="1:19">
      <c r="A33" s="66" t="s">
        <v>130</v>
      </c>
      <c r="B33" s="35" t="s">
        <v>131</v>
      </c>
      <c r="C33" s="67">
        <v>2080505</v>
      </c>
      <c r="D33" s="68" t="s">
        <v>168</v>
      </c>
      <c r="E33" s="69">
        <f t="shared" si="1"/>
        <v>10.89</v>
      </c>
      <c r="F33" s="69">
        <v>10.89</v>
      </c>
      <c r="G33" s="69">
        <v>10.89</v>
      </c>
      <c r="H33" s="69">
        <v>0</v>
      </c>
      <c r="I33" s="69">
        <v>0</v>
      </c>
      <c r="J33" s="69">
        <f t="shared" si="2"/>
        <v>0</v>
      </c>
      <c r="K33" s="69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</row>
    <row r="34" ht="30" customHeight="1" spans="1:19">
      <c r="A34" s="66" t="s">
        <v>130</v>
      </c>
      <c r="B34" s="35" t="s">
        <v>131</v>
      </c>
      <c r="C34" s="67">
        <v>2101102</v>
      </c>
      <c r="D34" s="68" t="s">
        <v>180</v>
      </c>
      <c r="E34" s="69">
        <f t="shared" si="1"/>
        <v>6.33</v>
      </c>
      <c r="F34" s="69">
        <v>6.33</v>
      </c>
      <c r="G34" s="69">
        <v>6.33</v>
      </c>
      <c r="H34" s="69">
        <v>0</v>
      </c>
      <c r="I34" s="69">
        <v>0</v>
      </c>
      <c r="J34" s="69">
        <f t="shared" si="2"/>
        <v>0</v>
      </c>
      <c r="K34" s="69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</row>
    <row r="35" ht="30" customHeight="1" spans="1:19">
      <c r="A35" s="66" t="s">
        <v>130</v>
      </c>
      <c r="B35" s="35" t="s">
        <v>131</v>
      </c>
      <c r="C35" s="67">
        <v>2130304</v>
      </c>
      <c r="D35" s="68" t="s">
        <v>181</v>
      </c>
      <c r="E35" s="69">
        <f t="shared" si="1"/>
        <v>94</v>
      </c>
      <c r="F35" s="69">
        <v>94</v>
      </c>
      <c r="G35" s="69">
        <v>78.34</v>
      </c>
      <c r="H35" s="69">
        <v>0</v>
      </c>
      <c r="I35" s="69">
        <v>15.66</v>
      </c>
      <c r="J35" s="69">
        <f t="shared" si="2"/>
        <v>0</v>
      </c>
      <c r="K35" s="69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</row>
    <row r="36" ht="30" customHeight="1" spans="1:19">
      <c r="A36" s="66" t="s">
        <v>130</v>
      </c>
      <c r="B36" s="35" t="s">
        <v>131</v>
      </c>
      <c r="C36" s="67">
        <v>2130311</v>
      </c>
      <c r="D36" s="68" t="s">
        <v>173</v>
      </c>
      <c r="E36" s="69">
        <f t="shared" si="1"/>
        <v>10</v>
      </c>
      <c r="F36" s="69">
        <v>0</v>
      </c>
      <c r="G36" s="69">
        <v>0</v>
      </c>
      <c r="H36" s="69">
        <v>0</v>
      </c>
      <c r="I36" s="69">
        <v>0</v>
      </c>
      <c r="J36" s="69">
        <f t="shared" si="2"/>
        <v>10</v>
      </c>
      <c r="K36" s="69">
        <v>10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</row>
    <row r="37" ht="30" customHeight="1" spans="1:19">
      <c r="A37" s="66" t="s">
        <v>130</v>
      </c>
      <c r="B37" s="35" t="s">
        <v>131</v>
      </c>
      <c r="C37" s="67">
        <v>2210201</v>
      </c>
      <c r="D37" s="68" t="s">
        <v>179</v>
      </c>
      <c r="E37" s="69">
        <f t="shared" si="1"/>
        <v>9.1</v>
      </c>
      <c r="F37" s="69">
        <v>9.1</v>
      </c>
      <c r="G37" s="69">
        <v>9.1</v>
      </c>
      <c r="H37" s="69">
        <v>0</v>
      </c>
      <c r="I37" s="69">
        <v>0</v>
      </c>
      <c r="J37" s="69">
        <f t="shared" si="2"/>
        <v>0</v>
      </c>
      <c r="K37" s="69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</row>
    <row r="38" ht="30" customHeight="1" spans="1:19">
      <c r="A38" s="66" t="s">
        <v>132</v>
      </c>
      <c r="B38" s="35" t="s">
        <v>133</v>
      </c>
      <c r="C38" s="67">
        <v>2050802</v>
      </c>
      <c r="D38" s="68" t="s">
        <v>166</v>
      </c>
      <c r="E38" s="69">
        <f t="shared" si="1"/>
        <v>0.63</v>
      </c>
      <c r="F38" s="69">
        <v>0.63</v>
      </c>
      <c r="G38" s="69">
        <v>0</v>
      </c>
      <c r="H38" s="69">
        <v>0</v>
      </c>
      <c r="I38" s="69">
        <v>0.63</v>
      </c>
      <c r="J38" s="69">
        <f t="shared" si="2"/>
        <v>0</v>
      </c>
      <c r="K38" s="69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</row>
    <row r="39" ht="30" customHeight="1" spans="1:19">
      <c r="A39" s="66" t="s">
        <v>132</v>
      </c>
      <c r="B39" s="35" t="s">
        <v>133</v>
      </c>
      <c r="C39" s="67">
        <v>2080505</v>
      </c>
      <c r="D39" s="68" t="s">
        <v>168</v>
      </c>
      <c r="E39" s="69">
        <f t="shared" si="1"/>
        <v>7.55</v>
      </c>
      <c r="F39" s="69">
        <v>7.55</v>
      </c>
      <c r="G39" s="69">
        <v>7.55</v>
      </c>
      <c r="H39" s="69">
        <v>0</v>
      </c>
      <c r="I39" s="69">
        <v>0</v>
      </c>
      <c r="J39" s="69">
        <f t="shared" si="2"/>
        <v>0</v>
      </c>
      <c r="K39" s="69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</row>
    <row r="40" ht="30" customHeight="1" spans="1:19">
      <c r="A40" s="66" t="s">
        <v>132</v>
      </c>
      <c r="B40" s="35" t="s">
        <v>133</v>
      </c>
      <c r="C40" s="67">
        <v>2101102</v>
      </c>
      <c r="D40" s="68" t="s">
        <v>180</v>
      </c>
      <c r="E40" s="69">
        <f t="shared" si="1"/>
        <v>4.39</v>
      </c>
      <c r="F40" s="69">
        <v>4.39</v>
      </c>
      <c r="G40" s="69">
        <v>4.39</v>
      </c>
      <c r="H40" s="69">
        <v>0</v>
      </c>
      <c r="I40" s="69">
        <v>0</v>
      </c>
      <c r="J40" s="69">
        <f t="shared" si="2"/>
        <v>0</v>
      </c>
      <c r="K40" s="69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</row>
    <row r="41" ht="30" customHeight="1" spans="1:19">
      <c r="A41" s="66" t="s">
        <v>132</v>
      </c>
      <c r="B41" s="35" t="s">
        <v>133</v>
      </c>
      <c r="C41" s="67">
        <v>2130304</v>
      </c>
      <c r="D41" s="68" t="s">
        <v>181</v>
      </c>
      <c r="E41" s="69">
        <f t="shared" si="1"/>
        <v>65.49</v>
      </c>
      <c r="F41" s="69">
        <v>65.49</v>
      </c>
      <c r="G41" s="69">
        <v>54.05</v>
      </c>
      <c r="H41" s="69">
        <v>0</v>
      </c>
      <c r="I41" s="69">
        <v>11.44</v>
      </c>
      <c r="J41" s="69">
        <f t="shared" si="2"/>
        <v>0</v>
      </c>
      <c r="K41" s="69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</row>
    <row r="42" ht="30" customHeight="1" spans="1:19">
      <c r="A42" s="66" t="s">
        <v>132</v>
      </c>
      <c r="B42" s="35" t="s">
        <v>133</v>
      </c>
      <c r="C42" s="67">
        <v>2130306</v>
      </c>
      <c r="D42" s="68" t="s">
        <v>172</v>
      </c>
      <c r="E42" s="69">
        <f t="shared" si="1"/>
        <v>18</v>
      </c>
      <c r="F42" s="69">
        <v>0</v>
      </c>
      <c r="G42" s="69">
        <v>0</v>
      </c>
      <c r="H42" s="69">
        <v>0</v>
      </c>
      <c r="I42" s="69">
        <v>0</v>
      </c>
      <c r="J42" s="69">
        <f t="shared" si="2"/>
        <v>18</v>
      </c>
      <c r="K42" s="69">
        <v>18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</row>
    <row r="43" ht="30" customHeight="1" spans="1:19">
      <c r="A43" s="66" t="s">
        <v>132</v>
      </c>
      <c r="B43" s="35" t="s">
        <v>133</v>
      </c>
      <c r="C43" s="67">
        <v>2210201</v>
      </c>
      <c r="D43" s="68" t="s">
        <v>179</v>
      </c>
      <c r="E43" s="69">
        <f t="shared" si="1"/>
        <v>6.29</v>
      </c>
      <c r="F43" s="69">
        <v>6.29</v>
      </c>
      <c r="G43" s="69">
        <v>6.29</v>
      </c>
      <c r="H43" s="69">
        <v>0</v>
      </c>
      <c r="I43" s="69">
        <v>0</v>
      </c>
      <c r="J43" s="69">
        <f t="shared" si="2"/>
        <v>0</v>
      </c>
      <c r="K43" s="69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</row>
    <row r="44" ht="30" customHeight="1" spans="1:19">
      <c r="A44" s="66" t="s">
        <v>134</v>
      </c>
      <c r="B44" s="35" t="s">
        <v>135</v>
      </c>
      <c r="C44" s="67">
        <v>2050802</v>
      </c>
      <c r="D44" s="68" t="s">
        <v>166</v>
      </c>
      <c r="E44" s="69">
        <f t="shared" si="1"/>
        <v>3.07</v>
      </c>
      <c r="F44" s="69">
        <v>3.07</v>
      </c>
      <c r="G44" s="69">
        <v>0</v>
      </c>
      <c r="H44" s="69">
        <v>0</v>
      </c>
      <c r="I44" s="69">
        <v>3.07</v>
      </c>
      <c r="J44" s="69">
        <f t="shared" si="2"/>
        <v>0</v>
      </c>
      <c r="K44" s="69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</row>
    <row r="45" ht="30" customHeight="1" spans="1:19">
      <c r="A45" s="66" t="s">
        <v>134</v>
      </c>
      <c r="B45" s="35" t="s">
        <v>135</v>
      </c>
      <c r="C45" s="67">
        <v>2080505</v>
      </c>
      <c r="D45" s="68" t="s">
        <v>168</v>
      </c>
      <c r="E45" s="69">
        <f t="shared" si="1"/>
        <v>36.07</v>
      </c>
      <c r="F45" s="69">
        <v>36.07</v>
      </c>
      <c r="G45" s="69">
        <v>36.07</v>
      </c>
      <c r="H45" s="69">
        <v>0</v>
      </c>
      <c r="I45" s="69">
        <v>0</v>
      </c>
      <c r="J45" s="69">
        <f t="shared" si="2"/>
        <v>0</v>
      </c>
      <c r="K45" s="69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</row>
    <row r="46" ht="30" customHeight="1" spans="1:19">
      <c r="A46" s="66" t="s">
        <v>134</v>
      </c>
      <c r="B46" s="35" t="s">
        <v>135</v>
      </c>
      <c r="C46" s="67">
        <v>2101102</v>
      </c>
      <c r="D46" s="68" t="s">
        <v>180</v>
      </c>
      <c r="E46" s="69">
        <f t="shared" si="1"/>
        <v>20.97</v>
      </c>
      <c r="F46" s="69">
        <v>20.97</v>
      </c>
      <c r="G46" s="69">
        <v>20.97</v>
      </c>
      <c r="H46" s="69">
        <v>0</v>
      </c>
      <c r="I46" s="69">
        <v>0</v>
      </c>
      <c r="J46" s="69">
        <f t="shared" si="2"/>
        <v>0</v>
      </c>
      <c r="K46" s="69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</row>
    <row r="47" ht="30" customHeight="1" spans="1:19">
      <c r="A47" s="66" t="s">
        <v>134</v>
      </c>
      <c r="B47" s="35" t="s">
        <v>135</v>
      </c>
      <c r="C47" s="67">
        <v>2130304</v>
      </c>
      <c r="D47" s="68" t="s">
        <v>181</v>
      </c>
      <c r="E47" s="69">
        <f t="shared" si="1"/>
        <v>339.5</v>
      </c>
      <c r="F47" s="69">
        <v>339.5</v>
      </c>
      <c r="G47" s="69">
        <v>278.27</v>
      </c>
      <c r="H47" s="69">
        <v>1.87</v>
      </c>
      <c r="I47" s="69">
        <v>59.36</v>
      </c>
      <c r="J47" s="69">
        <f t="shared" si="2"/>
        <v>0</v>
      </c>
      <c r="K47" s="69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</row>
    <row r="48" ht="30" customHeight="1" spans="1:19">
      <c r="A48" s="66" t="s">
        <v>134</v>
      </c>
      <c r="B48" s="35" t="s">
        <v>135</v>
      </c>
      <c r="C48" s="67">
        <v>2130306</v>
      </c>
      <c r="D48" s="68" t="s">
        <v>172</v>
      </c>
      <c r="E48" s="69">
        <f t="shared" si="1"/>
        <v>18</v>
      </c>
      <c r="F48" s="69">
        <v>0</v>
      </c>
      <c r="G48" s="69">
        <v>0</v>
      </c>
      <c r="H48" s="69">
        <v>0</v>
      </c>
      <c r="I48" s="69">
        <v>0</v>
      </c>
      <c r="J48" s="69">
        <f t="shared" si="2"/>
        <v>18</v>
      </c>
      <c r="K48" s="69">
        <v>18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</row>
    <row r="49" ht="30" customHeight="1" spans="1:19">
      <c r="A49" s="66" t="s">
        <v>134</v>
      </c>
      <c r="B49" s="35" t="s">
        <v>135</v>
      </c>
      <c r="C49" s="67">
        <v>2210201</v>
      </c>
      <c r="D49" s="68" t="s">
        <v>179</v>
      </c>
      <c r="E49" s="69">
        <f t="shared" si="1"/>
        <v>30.19</v>
      </c>
      <c r="F49" s="69">
        <v>30.19</v>
      </c>
      <c r="G49" s="69">
        <v>30.19</v>
      </c>
      <c r="H49" s="69">
        <v>0</v>
      </c>
      <c r="I49" s="69">
        <v>0</v>
      </c>
      <c r="J49" s="69">
        <f t="shared" si="2"/>
        <v>0</v>
      </c>
      <c r="K49" s="69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</row>
    <row r="50" ht="30" customHeight="1" spans="1:19">
      <c r="A50" s="66" t="s">
        <v>136</v>
      </c>
      <c r="B50" s="35" t="s">
        <v>137</v>
      </c>
      <c r="C50" s="67">
        <v>2050802</v>
      </c>
      <c r="D50" s="68" t="s">
        <v>166</v>
      </c>
      <c r="E50" s="69">
        <f t="shared" si="1"/>
        <v>2.03</v>
      </c>
      <c r="F50" s="69">
        <v>2.03</v>
      </c>
      <c r="G50" s="69">
        <v>0</v>
      </c>
      <c r="H50" s="69">
        <v>0</v>
      </c>
      <c r="I50" s="69">
        <v>2.03</v>
      </c>
      <c r="J50" s="69">
        <f t="shared" si="2"/>
        <v>0</v>
      </c>
      <c r="K50" s="69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</row>
    <row r="51" ht="30" customHeight="1" spans="1:19">
      <c r="A51" s="66" t="s">
        <v>136</v>
      </c>
      <c r="B51" s="35" t="s">
        <v>137</v>
      </c>
      <c r="C51" s="67">
        <v>2080505</v>
      </c>
      <c r="D51" s="68" t="s">
        <v>168</v>
      </c>
      <c r="E51" s="69">
        <f t="shared" si="1"/>
        <v>23.56</v>
      </c>
      <c r="F51" s="69">
        <v>23.56</v>
      </c>
      <c r="G51" s="69">
        <v>23.56</v>
      </c>
      <c r="H51" s="69">
        <v>0</v>
      </c>
      <c r="I51" s="69">
        <v>0</v>
      </c>
      <c r="J51" s="69">
        <f t="shared" si="2"/>
        <v>0</v>
      </c>
      <c r="K51" s="69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</row>
    <row r="52" ht="30" customHeight="1" spans="1:19">
      <c r="A52" s="66" t="s">
        <v>136</v>
      </c>
      <c r="B52" s="35" t="s">
        <v>137</v>
      </c>
      <c r="C52" s="67">
        <v>2101102</v>
      </c>
      <c r="D52" s="68" t="s">
        <v>180</v>
      </c>
      <c r="E52" s="69">
        <f t="shared" si="1"/>
        <v>13.69</v>
      </c>
      <c r="F52" s="69">
        <v>13.69</v>
      </c>
      <c r="G52" s="69">
        <v>13.69</v>
      </c>
      <c r="H52" s="69">
        <v>0</v>
      </c>
      <c r="I52" s="69">
        <v>0</v>
      </c>
      <c r="J52" s="69">
        <f t="shared" si="2"/>
        <v>0</v>
      </c>
      <c r="K52" s="69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</row>
    <row r="53" ht="30" customHeight="1" spans="1:19">
      <c r="A53" s="66" t="s">
        <v>136</v>
      </c>
      <c r="B53" s="35" t="s">
        <v>137</v>
      </c>
      <c r="C53" s="67">
        <v>2130304</v>
      </c>
      <c r="D53" s="68" t="s">
        <v>181</v>
      </c>
      <c r="E53" s="69">
        <f t="shared" si="1"/>
        <v>219.19</v>
      </c>
      <c r="F53" s="69">
        <v>219.19</v>
      </c>
      <c r="G53" s="69">
        <v>179.19</v>
      </c>
      <c r="H53" s="69">
        <v>0.81</v>
      </c>
      <c r="I53" s="69">
        <v>39.19</v>
      </c>
      <c r="J53" s="69">
        <f t="shared" si="2"/>
        <v>0</v>
      </c>
      <c r="K53" s="69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</row>
    <row r="54" ht="30" customHeight="1" spans="1:19">
      <c r="A54" s="66" t="s">
        <v>136</v>
      </c>
      <c r="B54" s="35" t="s">
        <v>137</v>
      </c>
      <c r="C54" s="67">
        <v>2130306</v>
      </c>
      <c r="D54" s="68" t="s">
        <v>172</v>
      </c>
      <c r="E54" s="69">
        <f t="shared" si="1"/>
        <v>18</v>
      </c>
      <c r="F54" s="69">
        <v>0</v>
      </c>
      <c r="G54" s="69">
        <v>0</v>
      </c>
      <c r="H54" s="69">
        <v>0</v>
      </c>
      <c r="I54" s="69">
        <v>0</v>
      </c>
      <c r="J54" s="69">
        <f t="shared" si="2"/>
        <v>18</v>
      </c>
      <c r="K54" s="69">
        <v>18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</row>
    <row r="55" ht="30" customHeight="1" spans="1:19">
      <c r="A55" s="66" t="s">
        <v>136</v>
      </c>
      <c r="B55" s="35" t="s">
        <v>137</v>
      </c>
      <c r="C55" s="67">
        <v>2210201</v>
      </c>
      <c r="D55" s="68" t="s">
        <v>179</v>
      </c>
      <c r="E55" s="69">
        <f t="shared" si="1"/>
        <v>19.9</v>
      </c>
      <c r="F55" s="69">
        <v>19.9</v>
      </c>
      <c r="G55" s="69">
        <v>19.9</v>
      </c>
      <c r="H55" s="69">
        <v>0</v>
      </c>
      <c r="I55" s="69">
        <v>0</v>
      </c>
      <c r="J55" s="69">
        <f t="shared" si="2"/>
        <v>0</v>
      </c>
      <c r="K55" s="69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</row>
    <row r="56" ht="30" customHeight="1" spans="1:19">
      <c r="A56" s="66" t="s">
        <v>138</v>
      </c>
      <c r="B56" s="35" t="s">
        <v>139</v>
      </c>
      <c r="C56" s="67">
        <v>2050802</v>
      </c>
      <c r="D56" s="68" t="s">
        <v>166</v>
      </c>
      <c r="E56" s="69">
        <f t="shared" si="1"/>
        <v>1.47</v>
      </c>
      <c r="F56" s="69">
        <v>1.47</v>
      </c>
      <c r="G56" s="69">
        <v>0</v>
      </c>
      <c r="H56" s="69">
        <v>0</v>
      </c>
      <c r="I56" s="69">
        <v>1.47</v>
      </c>
      <c r="J56" s="69">
        <f t="shared" si="2"/>
        <v>0</v>
      </c>
      <c r="K56" s="69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</row>
    <row r="57" ht="30" customHeight="1" spans="1:19">
      <c r="A57" s="66" t="s">
        <v>138</v>
      </c>
      <c r="B57" s="35" t="s">
        <v>139</v>
      </c>
      <c r="C57" s="67">
        <v>2080505</v>
      </c>
      <c r="D57" s="68" t="s">
        <v>168</v>
      </c>
      <c r="E57" s="69">
        <f t="shared" si="1"/>
        <v>17.34</v>
      </c>
      <c r="F57" s="69">
        <v>17.34</v>
      </c>
      <c r="G57" s="69">
        <v>17.34</v>
      </c>
      <c r="H57" s="69">
        <v>0</v>
      </c>
      <c r="I57" s="69">
        <v>0</v>
      </c>
      <c r="J57" s="69">
        <f t="shared" si="2"/>
        <v>0</v>
      </c>
      <c r="K57" s="69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</row>
    <row r="58" ht="30" customHeight="1" spans="1:19">
      <c r="A58" s="66" t="s">
        <v>138</v>
      </c>
      <c r="B58" s="35" t="s">
        <v>139</v>
      </c>
      <c r="C58" s="67">
        <v>2101102</v>
      </c>
      <c r="D58" s="68" t="s">
        <v>180</v>
      </c>
      <c r="E58" s="69">
        <f t="shared" si="1"/>
        <v>10.08</v>
      </c>
      <c r="F58" s="69">
        <v>10.08</v>
      </c>
      <c r="G58" s="69">
        <v>10.08</v>
      </c>
      <c r="H58" s="69">
        <v>0</v>
      </c>
      <c r="I58" s="69">
        <v>0</v>
      </c>
      <c r="J58" s="69">
        <f t="shared" si="2"/>
        <v>0</v>
      </c>
      <c r="K58" s="69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</row>
    <row r="59" ht="30" customHeight="1" spans="1:19">
      <c r="A59" s="66" t="s">
        <v>138</v>
      </c>
      <c r="B59" s="35" t="s">
        <v>139</v>
      </c>
      <c r="C59" s="67">
        <v>2130304</v>
      </c>
      <c r="D59" s="68" t="s">
        <v>181</v>
      </c>
      <c r="E59" s="69">
        <f t="shared" si="1"/>
        <v>156.47</v>
      </c>
      <c r="F59" s="69">
        <v>156.47</v>
      </c>
      <c r="G59" s="69">
        <v>126.77</v>
      </c>
      <c r="H59" s="69">
        <v>0.72</v>
      </c>
      <c r="I59" s="69">
        <v>28.98</v>
      </c>
      <c r="J59" s="69">
        <f t="shared" si="2"/>
        <v>0</v>
      </c>
      <c r="K59" s="69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</row>
    <row r="60" ht="30" customHeight="1" spans="1:19">
      <c r="A60" s="66" t="s">
        <v>138</v>
      </c>
      <c r="B60" s="35" t="s">
        <v>139</v>
      </c>
      <c r="C60" s="67">
        <v>2130306</v>
      </c>
      <c r="D60" s="68" t="s">
        <v>172</v>
      </c>
      <c r="E60" s="69">
        <f t="shared" si="1"/>
        <v>18</v>
      </c>
      <c r="F60" s="69">
        <v>0</v>
      </c>
      <c r="G60" s="69">
        <v>0</v>
      </c>
      <c r="H60" s="69">
        <v>0</v>
      </c>
      <c r="I60" s="69">
        <v>0</v>
      </c>
      <c r="J60" s="69">
        <f t="shared" si="2"/>
        <v>18</v>
      </c>
      <c r="K60" s="69">
        <v>18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</row>
    <row r="61" ht="30" customHeight="1" spans="1:19">
      <c r="A61" s="66" t="s">
        <v>138</v>
      </c>
      <c r="B61" s="35" t="s">
        <v>139</v>
      </c>
      <c r="C61" s="67">
        <v>2210201</v>
      </c>
      <c r="D61" s="68" t="s">
        <v>179</v>
      </c>
      <c r="E61" s="69">
        <f t="shared" si="1"/>
        <v>14.33</v>
      </c>
      <c r="F61" s="69">
        <v>14.33</v>
      </c>
      <c r="G61" s="69">
        <v>14.33</v>
      </c>
      <c r="H61" s="69">
        <v>0</v>
      </c>
      <c r="I61" s="69">
        <v>0</v>
      </c>
      <c r="J61" s="69">
        <f t="shared" si="2"/>
        <v>0</v>
      </c>
      <c r="K61" s="69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</row>
    <row r="62" ht="30" customHeight="1" spans="1:19">
      <c r="A62" s="66" t="s">
        <v>140</v>
      </c>
      <c r="B62" s="35" t="s">
        <v>141</v>
      </c>
      <c r="C62" s="67">
        <v>2050802</v>
      </c>
      <c r="D62" s="68" t="s">
        <v>166</v>
      </c>
      <c r="E62" s="69">
        <f t="shared" si="1"/>
        <v>0.61</v>
      </c>
      <c r="F62" s="69">
        <v>0.61</v>
      </c>
      <c r="G62" s="69">
        <v>0</v>
      </c>
      <c r="H62" s="69">
        <v>0</v>
      </c>
      <c r="I62" s="69">
        <v>0.61</v>
      </c>
      <c r="J62" s="69">
        <f t="shared" si="2"/>
        <v>0</v>
      </c>
      <c r="K62" s="69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</row>
    <row r="63" ht="30" customHeight="1" spans="1:19">
      <c r="A63" s="66" t="s">
        <v>140</v>
      </c>
      <c r="B63" s="35" t="s">
        <v>141</v>
      </c>
      <c r="C63" s="67">
        <v>2080505</v>
      </c>
      <c r="D63" s="68" t="s">
        <v>168</v>
      </c>
      <c r="E63" s="69">
        <f t="shared" si="1"/>
        <v>7.11</v>
      </c>
      <c r="F63" s="69">
        <v>7.11</v>
      </c>
      <c r="G63" s="69">
        <v>7.11</v>
      </c>
      <c r="H63" s="69">
        <v>0</v>
      </c>
      <c r="I63" s="69">
        <v>0</v>
      </c>
      <c r="J63" s="69">
        <f t="shared" si="2"/>
        <v>0</v>
      </c>
      <c r="K63" s="69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</row>
    <row r="64" ht="30" customHeight="1" spans="1:19">
      <c r="A64" s="66" t="s">
        <v>140</v>
      </c>
      <c r="B64" s="35" t="s">
        <v>141</v>
      </c>
      <c r="C64" s="67">
        <v>2101102</v>
      </c>
      <c r="D64" s="68" t="s">
        <v>180</v>
      </c>
      <c r="E64" s="69">
        <f t="shared" si="1"/>
        <v>6.35</v>
      </c>
      <c r="F64" s="69">
        <v>6.35</v>
      </c>
      <c r="G64" s="69">
        <v>6.35</v>
      </c>
      <c r="H64" s="69">
        <v>0</v>
      </c>
      <c r="I64" s="69">
        <v>0</v>
      </c>
      <c r="J64" s="69">
        <f t="shared" si="2"/>
        <v>0</v>
      </c>
      <c r="K64" s="69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</row>
    <row r="65" ht="30" customHeight="1" spans="1:19">
      <c r="A65" s="66" t="s">
        <v>140</v>
      </c>
      <c r="B65" s="35" t="s">
        <v>141</v>
      </c>
      <c r="C65" s="67">
        <v>2130304</v>
      </c>
      <c r="D65" s="68" t="s">
        <v>181</v>
      </c>
      <c r="E65" s="69">
        <f t="shared" si="1"/>
        <v>69.79</v>
      </c>
      <c r="F65" s="69">
        <v>69.79</v>
      </c>
      <c r="G65" s="69">
        <v>54.1</v>
      </c>
      <c r="H65" s="69">
        <v>0</v>
      </c>
      <c r="I65" s="69">
        <v>15.69</v>
      </c>
      <c r="J65" s="69">
        <f t="shared" si="2"/>
        <v>0</v>
      </c>
      <c r="K65" s="69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</row>
    <row r="66" ht="30" customHeight="1" spans="1:19">
      <c r="A66" s="66" t="s">
        <v>140</v>
      </c>
      <c r="B66" s="35" t="s">
        <v>141</v>
      </c>
      <c r="C66" s="67">
        <v>2130309</v>
      </c>
      <c r="D66" s="68" t="s">
        <v>182</v>
      </c>
      <c r="E66" s="69">
        <f t="shared" si="1"/>
        <v>136</v>
      </c>
      <c r="F66" s="69">
        <v>0</v>
      </c>
      <c r="G66" s="69">
        <v>0</v>
      </c>
      <c r="H66" s="69">
        <v>0</v>
      </c>
      <c r="I66" s="69">
        <v>0</v>
      </c>
      <c r="J66" s="69">
        <f t="shared" si="2"/>
        <v>136</v>
      </c>
      <c r="K66" s="69">
        <v>136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</row>
    <row r="67" ht="30" customHeight="1" spans="1:19">
      <c r="A67" s="66" t="s">
        <v>140</v>
      </c>
      <c r="B67" s="35" t="s">
        <v>141</v>
      </c>
      <c r="C67" s="67">
        <v>2210201</v>
      </c>
      <c r="D67" s="68" t="s">
        <v>179</v>
      </c>
      <c r="E67" s="69">
        <f t="shared" si="1"/>
        <v>6.11</v>
      </c>
      <c r="F67" s="69">
        <v>6.11</v>
      </c>
      <c r="G67" s="69">
        <v>6.11</v>
      </c>
      <c r="H67" s="69">
        <v>0</v>
      </c>
      <c r="I67" s="69">
        <v>0</v>
      </c>
      <c r="J67" s="69">
        <f t="shared" si="2"/>
        <v>0</v>
      </c>
      <c r="K67" s="69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</row>
    <row r="68" ht="30" customHeight="1" spans="1:19">
      <c r="A68" s="66" t="s">
        <v>142</v>
      </c>
      <c r="B68" s="35" t="s">
        <v>143</v>
      </c>
      <c r="C68" s="67">
        <v>2050802</v>
      </c>
      <c r="D68" s="68" t="s">
        <v>166</v>
      </c>
      <c r="E68" s="69">
        <f t="shared" si="1"/>
        <v>2.19</v>
      </c>
      <c r="F68" s="69">
        <v>2.19</v>
      </c>
      <c r="G68" s="69">
        <v>0</v>
      </c>
      <c r="H68" s="69">
        <v>0</v>
      </c>
      <c r="I68" s="69">
        <v>2.19</v>
      </c>
      <c r="J68" s="69">
        <f t="shared" si="2"/>
        <v>0</v>
      </c>
      <c r="K68" s="69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</row>
    <row r="69" ht="30" customHeight="1" spans="1:19">
      <c r="A69" s="66" t="s">
        <v>142</v>
      </c>
      <c r="B69" s="35" t="s">
        <v>143</v>
      </c>
      <c r="C69" s="67">
        <v>2080505</v>
      </c>
      <c r="D69" s="68" t="s">
        <v>168</v>
      </c>
      <c r="E69" s="69">
        <f t="shared" si="1"/>
        <v>25.52</v>
      </c>
      <c r="F69" s="69">
        <v>25.52</v>
      </c>
      <c r="G69" s="69">
        <v>25.52</v>
      </c>
      <c r="H69" s="69">
        <v>0</v>
      </c>
      <c r="I69" s="69">
        <v>0</v>
      </c>
      <c r="J69" s="69">
        <f t="shared" si="2"/>
        <v>0</v>
      </c>
      <c r="K69" s="69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</row>
    <row r="70" ht="30" customHeight="1" spans="1:19">
      <c r="A70" s="66" t="s">
        <v>142</v>
      </c>
      <c r="B70" s="35" t="s">
        <v>143</v>
      </c>
      <c r="C70" s="67">
        <v>2101102</v>
      </c>
      <c r="D70" s="68" t="s">
        <v>180</v>
      </c>
      <c r="E70" s="69">
        <f t="shared" si="1"/>
        <v>14.83</v>
      </c>
      <c r="F70" s="69">
        <v>14.83</v>
      </c>
      <c r="G70" s="69">
        <v>14.83</v>
      </c>
      <c r="H70" s="69">
        <v>0</v>
      </c>
      <c r="I70" s="69">
        <v>0</v>
      </c>
      <c r="J70" s="69">
        <f t="shared" si="2"/>
        <v>0</v>
      </c>
      <c r="K70" s="69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</row>
    <row r="71" ht="30" customHeight="1" spans="1:19">
      <c r="A71" s="66" t="s">
        <v>142</v>
      </c>
      <c r="B71" s="35" t="s">
        <v>143</v>
      </c>
      <c r="C71" s="67">
        <v>2130304</v>
      </c>
      <c r="D71" s="68" t="s">
        <v>181</v>
      </c>
      <c r="E71" s="69">
        <f t="shared" si="1"/>
        <v>267.04</v>
      </c>
      <c r="F71" s="69">
        <v>267.04</v>
      </c>
      <c r="G71" s="69">
        <v>221.12</v>
      </c>
      <c r="H71" s="69">
        <v>1.57</v>
      </c>
      <c r="I71" s="69">
        <v>44.35</v>
      </c>
      <c r="J71" s="69">
        <f t="shared" si="2"/>
        <v>0</v>
      </c>
      <c r="K71" s="69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</row>
    <row r="72" ht="30" customHeight="1" spans="1:19">
      <c r="A72" s="66" t="s">
        <v>142</v>
      </c>
      <c r="B72" s="35" t="s">
        <v>143</v>
      </c>
      <c r="C72" s="67">
        <v>2130306</v>
      </c>
      <c r="D72" s="68" t="s">
        <v>172</v>
      </c>
      <c r="E72" s="69">
        <f t="shared" si="1"/>
        <v>18</v>
      </c>
      <c r="F72" s="69">
        <v>0</v>
      </c>
      <c r="G72" s="69">
        <v>0</v>
      </c>
      <c r="H72" s="69">
        <v>0</v>
      </c>
      <c r="I72" s="69">
        <v>0</v>
      </c>
      <c r="J72" s="69">
        <f t="shared" si="2"/>
        <v>18</v>
      </c>
      <c r="K72" s="69">
        <v>18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</row>
    <row r="73" ht="30" customHeight="1" spans="1:19">
      <c r="A73" s="66" t="s">
        <v>142</v>
      </c>
      <c r="B73" s="35" t="s">
        <v>143</v>
      </c>
      <c r="C73" s="67">
        <v>2130399</v>
      </c>
      <c r="D73" s="68" t="s">
        <v>178</v>
      </c>
      <c r="E73" s="69">
        <f t="shared" si="1"/>
        <v>3</v>
      </c>
      <c r="F73" s="69"/>
      <c r="G73" s="69"/>
      <c r="H73" s="69"/>
      <c r="I73" s="69"/>
      <c r="J73" s="69">
        <f t="shared" ref="J73:J88" si="3">K73+L73+M73</f>
        <v>3</v>
      </c>
      <c r="K73" s="69">
        <v>3</v>
      </c>
      <c r="L73" s="36"/>
      <c r="M73" s="36"/>
      <c r="N73" s="36"/>
      <c r="O73" s="36"/>
      <c r="P73" s="36"/>
      <c r="Q73" s="36"/>
      <c r="R73" s="36"/>
      <c r="S73" s="36"/>
    </row>
    <row r="74" ht="30" customHeight="1" spans="1:19">
      <c r="A74" s="66" t="s">
        <v>142</v>
      </c>
      <c r="B74" s="35" t="s">
        <v>143</v>
      </c>
      <c r="C74" s="67">
        <v>2210201</v>
      </c>
      <c r="D74" s="68" t="s">
        <v>179</v>
      </c>
      <c r="E74" s="69">
        <f t="shared" si="1"/>
        <v>21.73</v>
      </c>
      <c r="F74" s="69">
        <v>21.73</v>
      </c>
      <c r="G74" s="69">
        <v>21.73</v>
      </c>
      <c r="H74" s="69">
        <v>0</v>
      </c>
      <c r="I74" s="69">
        <v>0</v>
      </c>
      <c r="J74" s="69">
        <f t="shared" si="3"/>
        <v>0</v>
      </c>
      <c r="K74" s="69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</row>
    <row r="75" ht="30" customHeight="1" spans="1:19">
      <c r="A75" s="66" t="s">
        <v>144</v>
      </c>
      <c r="B75" s="35" t="s">
        <v>145</v>
      </c>
      <c r="C75" s="67">
        <v>2050802</v>
      </c>
      <c r="D75" s="68" t="s">
        <v>166</v>
      </c>
      <c r="E75" s="69">
        <f t="shared" si="1"/>
        <v>0.47</v>
      </c>
      <c r="F75" s="69">
        <v>0.47</v>
      </c>
      <c r="G75" s="69">
        <v>0</v>
      </c>
      <c r="H75" s="69">
        <v>0</v>
      </c>
      <c r="I75" s="69">
        <v>0.47</v>
      </c>
      <c r="J75" s="69">
        <f t="shared" si="3"/>
        <v>0</v>
      </c>
      <c r="K75" s="69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</row>
    <row r="76" ht="30" customHeight="1" spans="1:19">
      <c r="A76" s="66" t="s">
        <v>144</v>
      </c>
      <c r="B76" s="35" t="s">
        <v>145</v>
      </c>
      <c r="C76" s="67">
        <v>2080505</v>
      </c>
      <c r="D76" s="68" t="s">
        <v>168</v>
      </c>
      <c r="E76" s="69">
        <f t="shared" si="1"/>
        <v>5.44</v>
      </c>
      <c r="F76" s="69">
        <v>5.44</v>
      </c>
      <c r="G76" s="69">
        <v>5.44</v>
      </c>
      <c r="H76" s="69">
        <v>0</v>
      </c>
      <c r="I76" s="69">
        <v>0</v>
      </c>
      <c r="J76" s="69">
        <f t="shared" si="3"/>
        <v>0</v>
      </c>
      <c r="K76" s="69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</row>
    <row r="77" ht="30" customHeight="1" spans="1:19">
      <c r="A77" s="66" t="s">
        <v>144</v>
      </c>
      <c r="B77" s="35" t="s">
        <v>145</v>
      </c>
      <c r="C77" s="67">
        <v>2101102</v>
      </c>
      <c r="D77" s="68" t="s">
        <v>180</v>
      </c>
      <c r="E77" s="69">
        <f t="shared" si="1"/>
        <v>3.16</v>
      </c>
      <c r="F77" s="69">
        <v>3.16</v>
      </c>
      <c r="G77" s="69">
        <v>3.16</v>
      </c>
      <c r="H77" s="69">
        <v>0</v>
      </c>
      <c r="I77" s="69">
        <v>0</v>
      </c>
      <c r="J77" s="69">
        <f t="shared" si="3"/>
        <v>0</v>
      </c>
      <c r="K77" s="69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</row>
    <row r="78" ht="30" customHeight="1" spans="1:19">
      <c r="A78" s="66" t="s">
        <v>144</v>
      </c>
      <c r="B78" s="35" t="s">
        <v>145</v>
      </c>
      <c r="C78" s="67">
        <v>2130304</v>
      </c>
      <c r="D78" s="68" t="s">
        <v>181</v>
      </c>
      <c r="E78" s="69">
        <f t="shared" ref="E78:E88" si="4">F78+J78</f>
        <v>44.86</v>
      </c>
      <c r="F78" s="69">
        <v>44.86</v>
      </c>
      <c r="G78" s="69">
        <v>35.84</v>
      </c>
      <c r="H78" s="69">
        <v>0</v>
      </c>
      <c r="I78" s="69">
        <v>9.02</v>
      </c>
      <c r="J78" s="69">
        <f t="shared" si="3"/>
        <v>0</v>
      </c>
      <c r="K78" s="69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</row>
    <row r="79" ht="30" customHeight="1" spans="1:19">
      <c r="A79" s="66" t="s">
        <v>144</v>
      </c>
      <c r="B79" s="35" t="s">
        <v>145</v>
      </c>
      <c r="C79" s="67">
        <v>2130306</v>
      </c>
      <c r="D79" s="68" t="s">
        <v>172</v>
      </c>
      <c r="E79" s="69">
        <f t="shared" si="4"/>
        <v>10</v>
      </c>
      <c r="F79" s="69">
        <v>0</v>
      </c>
      <c r="G79" s="69">
        <v>0</v>
      </c>
      <c r="H79" s="69">
        <v>0</v>
      </c>
      <c r="I79" s="69">
        <v>0</v>
      </c>
      <c r="J79" s="69">
        <f t="shared" si="3"/>
        <v>10</v>
      </c>
      <c r="K79" s="69">
        <v>10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</row>
    <row r="80" ht="30" customHeight="1" spans="1:19">
      <c r="A80" s="66" t="s">
        <v>144</v>
      </c>
      <c r="B80" s="35" t="s">
        <v>145</v>
      </c>
      <c r="C80" s="67">
        <v>2130399</v>
      </c>
      <c r="D80" s="68" t="s">
        <v>178</v>
      </c>
      <c r="E80" s="69">
        <f t="shared" si="4"/>
        <v>2</v>
      </c>
      <c r="F80" s="69"/>
      <c r="G80" s="69"/>
      <c r="H80" s="69"/>
      <c r="I80" s="69"/>
      <c r="J80" s="69">
        <f t="shared" si="3"/>
        <v>2</v>
      </c>
      <c r="K80" s="69">
        <v>2</v>
      </c>
      <c r="L80" s="36"/>
      <c r="M80" s="36"/>
      <c r="N80" s="36"/>
      <c r="O80" s="36"/>
      <c r="P80" s="36"/>
      <c r="Q80" s="36"/>
      <c r="R80" s="36"/>
      <c r="S80" s="36"/>
    </row>
    <row r="81" ht="30" customHeight="1" spans="1:19">
      <c r="A81" s="66" t="s">
        <v>144</v>
      </c>
      <c r="B81" s="35" t="s">
        <v>145</v>
      </c>
      <c r="C81" s="67">
        <v>2210201</v>
      </c>
      <c r="D81" s="68" t="s">
        <v>179</v>
      </c>
      <c r="E81" s="69">
        <f t="shared" si="4"/>
        <v>4.3</v>
      </c>
      <c r="F81" s="69">
        <v>4.3</v>
      </c>
      <c r="G81" s="69">
        <v>4.3</v>
      </c>
      <c r="H81" s="69">
        <v>0</v>
      </c>
      <c r="I81" s="69">
        <v>0</v>
      </c>
      <c r="J81" s="69">
        <f t="shared" si="3"/>
        <v>0</v>
      </c>
      <c r="K81" s="69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</row>
    <row r="82" ht="30" customHeight="1" spans="1:19">
      <c r="A82" s="66" t="s">
        <v>146</v>
      </c>
      <c r="B82" s="35" t="s">
        <v>147</v>
      </c>
      <c r="C82" s="67">
        <v>2050802</v>
      </c>
      <c r="D82" s="68" t="s">
        <v>166</v>
      </c>
      <c r="E82" s="69">
        <f t="shared" si="4"/>
        <v>0.5</v>
      </c>
      <c r="F82" s="69">
        <v>0.5</v>
      </c>
      <c r="G82" s="69">
        <v>0</v>
      </c>
      <c r="H82" s="69">
        <v>0</v>
      </c>
      <c r="I82" s="69">
        <v>0.5</v>
      </c>
      <c r="J82" s="69">
        <f t="shared" si="3"/>
        <v>0</v>
      </c>
      <c r="K82" s="69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</row>
    <row r="83" ht="30" customHeight="1" spans="1:19">
      <c r="A83" s="66" t="s">
        <v>146</v>
      </c>
      <c r="B83" s="35" t="s">
        <v>147</v>
      </c>
      <c r="C83" s="67">
        <v>2080505</v>
      </c>
      <c r="D83" s="68" t="s">
        <v>168</v>
      </c>
      <c r="E83" s="69">
        <f t="shared" si="4"/>
        <v>5.78</v>
      </c>
      <c r="F83" s="69">
        <v>5.78</v>
      </c>
      <c r="G83" s="69">
        <v>5.78</v>
      </c>
      <c r="H83" s="69">
        <v>0</v>
      </c>
      <c r="I83" s="69">
        <v>0</v>
      </c>
      <c r="J83" s="69">
        <f t="shared" si="3"/>
        <v>0</v>
      </c>
      <c r="K83" s="69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</row>
    <row r="84" ht="30" customHeight="1" spans="1:19">
      <c r="A84" s="66" t="s">
        <v>146</v>
      </c>
      <c r="B84" s="35" t="s">
        <v>147</v>
      </c>
      <c r="C84" s="67">
        <v>2101102</v>
      </c>
      <c r="D84" s="68" t="s">
        <v>180</v>
      </c>
      <c r="E84" s="69">
        <f t="shared" si="4"/>
        <v>3.36</v>
      </c>
      <c r="F84" s="69">
        <v>3.36</v>
      </c>
      <c r="G84" s="69">
        <v>3.36</v>
      </c>
      <c r="H84" s="69">
        <v>0</v>
      </c>
      <c r="I84" s="69">
        <v>0</v>
      </c>
      <c r="J84" s="69">
        <f t="shared" si="3"/>
        <v>0</v>
      </c>
      <c r="K84" s="69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</row>
    <row r="85" ht="30" customHeight="1" spans="1:19">
      <c r="A85" s="66" t="s">
        <v>146</v>
      </c>
      <c r="B85" s="35" t="s">
        <v>147</v>
      </c>
      <c r="C85" s="67">
        <v>2130304</v>
      </c>
      <c r="D85" s="68" t="s">
        <v>181</v>
      </c>
      <c r="E85" s="69">
        <f t="shared" si="4"/>
        <v>46.8</v>
      </c>
      <c r="F85" s="69">
        <v>46.8</v>
      </c>
      <c r="G85" s="69">
        <v>35.24</v>
      </c>
      <c r="H85" s="69">
        <v>1.23</v>
      </c>
      <c r="I85" s="69">
        <v>10.33</v>
      </c>
      <c r="J85" s="69">
        <f t="shared" si="3"/>
        <v>0</v>
      </c>
      <c r="K85" s="69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</row>
    <row r="86" ht="30" customHeight="1" spans="1:19">
      <c r="A86" s="66" t="s">
        <v>146</v>
      </c>
      <c r="B86" s="35" t="s">
        <v>147</v>
      </c>
      <c r="C86" s="67">
        <v>2130306</v>
      </c>
      <c r="D86" s="68" t="s">
        <v>172</v>
      </c>
      <c r="E86" s="69">
        <f t="shared" si="4"/>
        <v>10</v>
      </c>
      <c r="F86" s="69">
        <v>0</v>
      </c>
      <c r="G86" s="69">
        <v>0</v>
      </c>
      <c r="H86" s="69">
        <v>0</v>
      </c>
      <c r="I86" s="69">
        <v>0</v>
      </c>
      <c r="J86" s="69">
        <f t="shared" si="3"/>
        <v>10</v>
      </c>
      <c r="K86" s="69">
        <v>10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</row>
    <row r="87" ht="30" customHeight="1" spans="1:19">
      <c r="A87" s="66" t="s">
        <v>146</v>
      </c>
      <c r="B87" s="35" t="s">
        <v>147</v>
      </c>
      <c r="C87" s="67">
        <v>2130399</v>
      </c>
      <c r="D87" s="68" t="s">
        <v>178</v>
      </c>
      <c r="E87" s="69">
        <f t="shared" si="4"/>
        <v>19</v>
      </c>
      <c r="F87" s="69"/>
      <c r="G87" s="69"/>
      <c r="H87" s="69"/>
      <c r="I87" s="69"/>
      <c r="J87" s="69">
        <f t="shared" si="3"/>
        <v>19</v>
      </c>
      <c r="K87" s="69">
        <v>19</v>
      </c>
      <c r="L87" s="36"/>
      <c r="M87" s="36"/>
      <c r="N87" s="36"/>
      <c r="O87" s="36"/>
      <c r="P87" s="36"/>
      <c r="Q87" s="36"/>
      <c r="R87" s="36"/>
      <c r="S87" s="36"/>
    </row>
    <row r="88" ht="30" customHeight="1" spans="1:19">
      <c r="A88" s="66" t="s">
        <v>146</v>
      </c>
      <c r="B88" s="35" t="s">
        <v>147</v>
      </c>
      <c r="C88" s="67">
        <v>2210201</v>
      </c>
      <c r="D88" s="68" t="s">
        <v>179</v>
      </c>
      <c r="E88" s="69">
        <f t="shared" si="4"/>
        <v>4.23</v>
      </c>
      <c r="F88" s="69">
        <v>4.23</v>
      </c>
      <c r="G88" s="69">
        <v>4.23</v>
      </c>
      <c r="H88" s="69">
        <v>0</v>
      </c>
      <c r="I88" s="69">
        <v>0</v>
      </c>
      <c r="J88" s="69">
        <f t="shared" si="3"/>
        <v>0</v>
      </c>
      <c r="K88" s="69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</row>
    <row r="89" customHeight="1"/>
    <row r="90" customHeight="1"/>
    <row r="91" customHeight="1"/>
  </sheetData>
  <sheetProtection formatCells="0" formatColumns="0" formatRows="0"/>
  <mergeCells count="19">
    <mergeCell ref="A2:S2"/>
    <mergeCell ref="A3:B3"/>
    <mergeCell ref="J4:O4"/>
    <mergeCell ref="K5:N5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4:P6"/>
    <mergeCell ref="Q4:Q6"/>
    <mergeCell ref="R4:R6"/>
    <mergeCell ref="S4:S6"/>
  </mergeCells>
  <printOptions horizontalCentered="1"/>
  <pageMargins left="0.700694444444445" right="0.700694444444445" top="0.751388888888889" bottom="0.751388888888889" header="0.297916666666667" footer="0.297916666666667"/>
  <pageSetup paperSize="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7"/>
  <sheetViews>
    <sheetView showGridLines="0" showZeros="0" topLeftCell="C28" workbookViewId="0">
      <selection activeCell="I15" sqref="I15"/>
    </sheetView>
  </sheetViews>
  <sheetFormatPr defaultColWidth="9" defaultRowHeight="12"/>
  <cols>
    <col min="1" max="1" width="21.75" style="3" customWidth="1"/>
    <col min="2" max="2" width="13.625" style="3" customWidth="1"/>
    <col min="3" max="3" width="34.75" style="3" customWidth="1"/>
    <col min="4" max="4" width="8.875" style="3" customWidth="1"/>
    <col min="5" max="5" width="9" style="3"/>
    <col min="6" max="6" width="8.375" style="3" customWidth="1"/>
    <col min="7" max="7" width="29.25" style="3" customWidth="1"/>
    <col min="8" max="8" width="9" style="3"/>
    <col min="9" max="9" width="8.875" style="3" customWidth="1"/>
    <col min="10" max="10" width="7.75" style="3" customWidth="1"/>
    <col min="11" max="11" width="9.125" style="3" customWidth="1"/>
    <col min="12" max="16384" width="9" style="3"/>
  </cols>
  <sheetData>
    <row r="1" customHeight="1" spans="1:10">
      <c r="A1" s="3" t="s">
        <v>183</v>
      </c>
      <c r="B1"/>
      <c r="C1"/>
      <c r="D1"/>
      <c r="E1"/>
      <c r="F1"/>
      <c r="G1"/>
      <c r="H1"/>
      <c r="I1"/>
      <c r="J1"/>
    </row>
    <row r="2" ht="30" customHeight="1" spans="1:10">
      <c r="A2" s="4" t="s">
        <v>184</v>
      </c>
      <c r="B2" s="4"/>
      <c r="C2" s="4"/>
      <c r="D2" s="4"/>
      <c r="E2" s="4"/>
      <c r="F2" s="4"/>
      <c r="G2" s="4"/>
      <c r="H2" s="4"/>
      <c r="I2" s="4"/>
      <c r="J2" s="4"/>
    </row>
    <row r="3" ht="16.5" customHeight="1" spans="1:10">
      <c r="A3" s="31" t="s">
        <v>2</v>
      </c>
      <c r="B3" s="31"/>
      <c r="C3"/>
      <c r="D3"/>
      <c r="E3"/>
      <c r="F3"/>
      <c r="G3"/>
      <c r="H3"/>
      <c r="I3"/>
      <c r="J3" s="16" t="s">
        <v>3</v>
      </c>
    </row>
    <row r="4" ht="27" customHeight="1" spans="1:10">
      <c r="A4" s="39" t="s">
        <v>4</v>
      </c>
      <c r="B4" s="39"/>
      <c r="C4" s="17" t="s">
        <v>5</v>
      </c>
      <c r="D4" s="19"/>
      <c r="E4" s="19"/>
      <c r="F4" s="19"/>
      <c r="G4" s="19"/>
      <c r="H4" s="19"/>
      <c r="I4" s="19"/>
      <c r="J4" s="18"/>
    </row>
    <row r="5" ht="25.5" customHeight="1" spans="1:10">
      <c r="A5" s="39" t="s">
        <v>6</v>
      </c>
      <c r="B5" s="39" t="s">
        <v>7</v>
      </c>
      <c r="C5" s="40" t="s">
        <v>8</v>
      </c>
      <c r="D5" s="41" t="s">
        <v>106</v>
      </c>
      <c r="E5" s="42" t="s">
        <v>185</v>
      </c>
      <c r="F5" s="42" t="s">
        <v>186</v>
      </c>
      <c r="G5" s="40" t="s">
        <v>187</v>
      </c>
      <c r="H5" s="41" t="s">
        <v>106</v>
      </c>
      <c r="I5" s="42" t="s">
        <v>185</v>
      </c>
      <c r="J5" s="42" t="s">
        <v>186</v>
      </c>
    </row>
    <row r="6" s="37" customFormat="1" ht="20.1" customHeight="1" spans="1:10">
      <c r="A6" s="43" t="s">
        <v>188</v>
      </c>
      <c r="B6" s="9">
        <v>4167.91</v>
      </c>
      <c r="C6" s="44" t="s">
        <v>11</v>
      </c>
      <c r="D6" s="45">
        <v>0</v>
      </c>
      <c r="E6" s="45">
        <v>0</v>
      </c>
      <c r="F6" s="45">
        <v>100</v>
      </c>
      <c r="G6" s="46" t="s">
        <v>12</v>
      </c>
      <c r="H6" s="45">
        <v>3417.91</v>
      </c>
      <c r="I6" s="45">
        <v>3417.91</v>
      </c>
      <c r="J6" s="45">
        <v>0</v>
      </c>
    </row>
    <row r="7" s="37" customFormat="1" ht="20.1" customHeight="1" spans="1:10">
      <c r="A7" s="43" t="s">
        <v>189</v>
      </c>
      <c r="B7" s="9">
        <v>0</v>
      </c>
      <c r="C7" s="44" t="s">
        <v>14</v>
      </c>
      <c r="D7" s="45">
        <v>0</v>
      </c>
      <c r="E7" s="45">
        <v>0</v>
      </c>
      <c r="F7" s="45">
        <v>0</v>
      </c>
      <c r="G7" s="47" t="s">
        <v>15</v>
      </c>
      <c r="H7" s="45">
        <v>2936.42</v>
      </c>
      <c r="I7" s="45">
        <v>2936.42</v>
      </c>
      <c r="J7" s="45">
        <v>0</v>
      </c>
    </row>
    <row r="8" s="37" customFormat="1" ht="20.1" customHeight="1" spans="1:10">
      <c r="A8" s="48"/>
      <c r="B8" s="9"/>
      <c r="C8" s="44" t="s">
        <v>17</v>
      </c>
      <c r="D8" s="45">
        <v>0</v>
      </c>
      <c r="E8" s="45">
        <v>0</v>
      </c>
      <c r="F8" s="45">
        <v>0</v>
      </c>
      <c r="G8" s="47" t="s">
        <v>18</v>
      </c>
      <c r="H8" s="45">
        <v>2901</v>
      </c>
      <c r="I8" s="53">
        <v>2901</v>
      </c>
      <c r="J8" s="45">
        <v>0</v>
      </c>
    </row>
    <row r="9" s="37" customFormat="1" ht="20.1" customHeight="1" spans="1:10">
      <c r="A9" s="48"/>
      <c r="B9" s="9"/>
      <c r="C9" s="44" t="s">
        <v>20</v>
      </c>
      <c r="D9" s="45">
        <v>0</v>
      </c>
      <c r="E9" s="45">
        <v>0</v>
      </c>
      <c r="F9" s="45">
        <v>0</v>
      </c>
      <c r="G9" s="49" t="s">
        <v>21</v>
      </c>
      <c r="H9" s="45">
        <v>35.42</v>
      </c>
      <c r="I9" s="53">
        <v>35.42</v>
      </c>
      <c r="J9" s="45">
        <v>0</v>
      </c>
    </row>
    <row r="10" s="37" customFormat="1" ht="20.1" customHeight="1" spans="1:10">
      <c r="A10" s="48"/>
      <c r="B10" s="9"/>
      <c r="C10" s="44" t="s">
        <v>23</v>
      </c>
      <c r="D10" s="45">
        <v>22.25</v>
      </c>
      <c r="E10" s="45">
        <v>22.25</v>
      </c>
      <c r="F10" s="45">
        <v>0</v>
      </c>
      <c r="G10" s="47" t="s">
        <v>24</v>
      </c>
      <c r="H10" s="45">
        <v>481.49</v>
      </c>
      <c r="I10" s="53">
        <v>481.49</v>
      </c>
      <c r="J10" s="45">
        <v>0</v>
      </c>
    </row>
    <row r="11" s="37" customFormat="1" ht="20.1" customHeight="1" spans="1:10">
      <c r="A11" s="50"/>
      <c r="B11" s="9"/>
      <c r="C11" s="44" t="s">
        <v>26</v>
      </c>
      <c r="D11" s="45">
        <v>0</v>
      </c>
      <c r="E11" s="45">
        <v>0</v>
      </c>
      <c r="F11" s="45">
        <v>0</v>
      </c>
      <c r="G11" s="47" t="s">
        <v>27</v>
      </c>
      <c r="H11" s="45">
        <v>481.49</v>
      </c>
      <c r="I11" s="45">
        <v>481.49</v>
      </c>
      <c r="J11" s="45">
        <v>0</v>
      </c>
    </row>
    <row r="12" s="37" customFormat="1" ht="20.1" customHeight="1" spans="1:10">
      <c r="A12" s="50"/>
      <c r="B12" s="9"/>
      <c r="C12" s="44" t="s">
        <v>29</v>
      </c>
      <c r="D12" s="45">
        <v>0</v>
      </c>
      <c r="E12" s="45">
        <v>0</v>
      </c>
      <c r="F12" s="45">
        <v>0</v>
      </c>
      <c r="G12" s="46" t="s">
        <v>30</v>
      </c>
      <c r="H12" s="45">
        <f>H13</f>
        <v>1338.83</v>
      </c>
      <c r="I12" s="45">
        <f>I13</f>
        <v>1178.35</v>
      </c>
      <c r="J12" s="45">
        <f>J13</f>
        <v>160.48</v>
      </c>
    </row>
    <row r="13" s="37" customFormat="1" ht="20.1" customHeight="1" spans="1:10">
      <c r="A13" s="50"/>
      <c r="B13" s="9"/>
      <c r="C13" s="44" t="s">
        <v>32</v>
      </c>
      <c r="D13" s="45">
        <v>280.81</v>
      </c>
      <c r="E13" s="45">
        <v>280.81</v>
      </c>
      <c r="F13" s="45">
        <v>0</v>
      </c>
      <c r="G13" s="47" t="s">
        <v>33</v>
      </c>
      <c r="H13" s="45">
        <f>H14+H16</f>
        <v>1338.83</v>
      </c>
      <c r="I13" s="45">
        <f>I14+I16</f>
        <v>1178.35</v>
      </c>
      <c r="J13" s="45">
        <f>J14+J16</f>
        <v>160.48</v>
      </c>
    </row>
    <row r="14" s="37" customFormat="1" ht="20.1" customHeight="1" spans="1:10">
      <c r="A14" s="50"/>
      <c r="B14" s="9"/>
      <c r="C14" s="44" t="s">
        <v>35</v>
      </c>
      <c r="D14" s="45">
        <v>160.46</v>
      </c>
      <c r="E14" s="45">
        <v>160.46</v>
      </c>
      <c r="F14" s="45">
        <v>0</v>
      </c>
      <c r="G14" s="49" t="s">
        <v>36</v>
      </c>
      <c r="H14" s="45">
        <f>I14+J14</f>
        <v>1198.83</v>
      </c>
      <c r="I14" s="45">
        <f>428.35+610</f>
        <v>1038.35</v>
      </c>
      <c r="J14" s="45">
        <v>160.48</v>
      </c>
    </row>
    <row r="15" s="37" customFormat="1" ht="20.1" customHeight="1" spans="1:10">
      <c r="A15" s="50"/>
      <c r="B15" s="9"/>
      <c r="C15" s="44" t="s">
        <v>38</v>
      </c>
      <c r="D15" s="45">
        <v>0</v>
      </c>
      <c r="E15" s="45">
        <v>0</v>
      </c>
      <c r="F15" s="45">
        <v>0</v>
      </c>
      <c r="G15" s="49" t="s">
        <v>39</v>
      </c>
      <c r="H15" s="45">
        <v>0</v>
      </c>
      <c r="I15" s="45">
        <v>0</v>
      </c>
      <c r="J15" s="45">
        <v>0</v>
      </c>
    </row>
    <row r="16" s="37" customFormat="1" ht="20.1" customHeight="1" spans="1:10">
      <c r="A16" s="43"/>
      <c r="B16" s="9"/>
      <c r="C16" s="44" t="s">
        <v>41</v>
      </c>
      <c r="D16" s="45">
        <v>0</v>
      </c>
      <c r="E16" s="45">
        <v>0</v>
      </c>
      <c r="F16" s="45">
        <v>60.48</v>
      </c>
      <c r="G16" s="49" t="s">
        <v>42</v>
      </c>
      <c r="H16" s="45">
        <v>140</v>
      </c>
      <c r="I16" s="45">
        <v>140</v>
      </c>
      <c r="J16" s="45">
        <v>0</v>
      </c>
    </row>
    <row r="17" s="37" customFormat="1" ht="20.1" customHeight="1" spans="1:10">
      <c r="A17" s="43"/>
      <c r="B17" s="9"/>
      <c r="C17" s="44" t="s">
        <v>44</v>
      </c>
      <c r="D17" s="45">
        <f>E17</f>
        <v>3904.25</v>
      </c>
      <c r="E17" s="45">
        <f>3475.9+428.35</f>
        <v>3904.25</v>
      </c>
      <c r="F17" s="45">
        <v>0</v>
      </c>
      <c r="G17" s="49" t="s">
        <v>45</v>
      </c>
      <c r="H17" s="45">
        <v>0</v>
      </c>
      <c r="I17" s="45">
        <v>0</v>
      </c>
      <c r="J17" s="45">
        <v>0</v>
      </c>
    </row>
    <row r="18" s="37" customFormat="1" ht="20.1" customHeight="1" spans="1:10">
      <c r="A18" s="43"/>
      <c r="B18" s="9"/>
      <c r="C18" s="44" t="s">
        <v>47</v>
      </c>
      <c r="D18" s="45">
        <v>0</v>
      </c>
      <c r="E18" s="45">
        <v>0</v>
      </c>
      <c r="F18" s="45">
        <v>0</v>
      </c>
      <c r="G18" s="47" t="s">
        <v>48</v>
      </c>
      <c r="H18" s="45">
        <v>0</v>
      </c>
      <c r="I18" s="45">
        <v>0</v>
      </c>
      <c r="J18" s="45">
        <v>0</v>
      </c>
    </row>
    <row r="19" s="37" customFormat="1" ht="20.1" customHeight="1" spans="1:10">
      <c r="A19" s="43"/>
      <c r="B19" s="9"/>
      <c r="C19" s="44" t="s">
        <v>50</v>
      </c>
      <c r="D19" s="45">
        <v>0</v>
      </c>
      <c r="E19" s="45">
        <v>0</v>
      </c>
      <c r="F19" s="45">
        <v>0</v>
      </c>
      <c r="G19" s="46"/>
      <c r="H19" s="45"/>
      <c r="I19" s="45"/>
      <c r="J19" s="45"/>
    </row>
    <row r="20" s="37" customFormat="1" ht="20.1" customHeight="1" spans="1:10">
      <c r="A20" s="43"/>
      <c r="B20" s="9"/>
      <c r="C20" s="44" t="s">
        <v>53</v>
      </c>
      <c r="D20" s="45">
        <v>0</v>
      </c>
      <c r="E20" s="45">
        <v>0</v>
      </c>
      <c r="F20" s="45">
        <v>0</v>
      </c>
      <c r="G20" s="46"/>
      <c r="H20" s="45"/>
      <c r="I20" s="45"/>
      <c r="J20" s="45"/>
    </row>
    <row r="21" s="37" customFormat="1" ht="20.1" customHeight="1" spans="1:10">
      <c r="A21" s="43"/>
      <c r="B21" s="9"/>
      <c r="C21" s="44" t="s">
        <v>56</v>
      </c>
      <c r="D21" s="45">
        <v>0</v>
      </c>
      <c r="E21" s="45">
        <v>0</v>
      </c>
      <c r="F21" s="45">
        <v>0</v>
      </c>
      <c r="G21" s="1" t="s">
        <v>62</v>
      </c>
      <c r="H21" s="45"/>
      <c r="I21" s="45"/>
      <c r="J21" s="45"/>
    </row>
    <row r="22" s="37" customFormat="1" ht="20.1" customHeight="1" spans="1:10">
      <c r="A22" s="43"/>
      <c r="B22" s="9"/>
      <c r="C22" s="44" t="s">
        <v>59</v>
      </c>
      <c r="D22" s="45">
        <v>0</v>
      </c>
      <c r="E22" s="45">
        <v>0</v>
      </c>
      <c r="F22" s="45">
        <v>0</v>
      </c>
      <c r="G22" s="46" t="s">
        <v>64</v>
      </c>
      <c r="H22" s="45">
        <f>I22+J22</f>
        <v>4756.74</v>
      </c>
      <c r="I22" s="45">
        <f>SUM(I23:I28)</f>
        <v>4596.26</v>
      </c>
      <c r="J22" s="45">
        <f>SUM(J23:J28)</f>
        <v>160.48</v>
      </c>
    </row>
    <row r="23" s="37" customFormat="1" ht="20.1" customHeight="1" spans="1:10">
      <c r="A23" s="43"/>
      <c r="B23" s="9"/>
      <c r="C23" s="44" t="s">
        <v>61</v>
      </c>
      <c r="D23" s="45">
        <v>0</v>
      </c>
      <c r="E23" s="45">
        <v>0</v>
      </c>
      <c r="F23" s="45">
        <v>0</v>
      </c>
      <c r="G23" s="51" t="s">
        <v>66</v>
      </c>
      <c r="H23" s="45">
        <v>2901</v>
      </c>
      <c r="I23" s="45">
        <v>2901</v>
      </c>
      <c r="J23" s="45">
        <v>0</v>
      </c>
    </row>
    <row r="24" s="37" customFormat="1" ht="20.1" customHeight="1" spans="1:10">
      <c r="A24" s="43"/>
      <c r="B24" s="9"/>
      <c r="C24" s="44" t="s">
        <v>63</v>
      </c>
      <c r="D24" s="45">
        <v>228.49</v>
      </c>
      <c r="E24" s="45">
        <v>228.49</v>
      </c>
      <c r="F24" s="45">
        <v>0</v>
      </c>
      <c r="G24" s="51" t="s">
        <v>68</v>
      </c>
      <c r="H24" s="45">
        <f>I24+J24</f>
        <v>1797.09</v>
      </c>
      <c r="I24" s="45">
        <f>428.35+1208.26</f>
        <v>1636.61</v>
      </c>
      <c r="J24" s="45">
        <v>160.48</v>
      </c>
    </row>
    <row r="25" s="37" customFormat="1" ht="20.1" customHeight="1" spans="1:10">
      <c r="A25" s="43"/>
      <c r="B25" s="9"/>
      <c r="C25" s="44" t="s">
        <v>65</v>
      </c>
      <c r="D25" s="45">
        <v>0</v>
      </c>
      <c r="E25" s="45">
        <v>0</v>
      </c>
      <c r="F25" s="45">
        <v>0</v>
      </c>
      <c r="G25" s="51" t="s">
        <v>70</v>
      </c>
      <c r="H25" s="45">
        <v>35.42</v>
      </c>
      <c r="I25" s="45">
        <v>35.42</v>
      </c>
      <c r="J25" s="45">
        <v>0</v>
      </c>
    </row>
    <row r="26" s="37" customFormat="1" ht="20.1" customHeight="1" spans="1:10">
      <c r="A26" s="43"/>
      <c r="B26" s="9"/>
      <c r="C26" s="44" t="s">
        <v>67</v>
      </c>
      <c r="D26" s="45">
        <v>0</v>
      </c>
      <c r="E26" s="45">
        <v>0</v>
      </c>
      <c r="F26" s="45">
        <v>0</v>
      </c>
      <c r="G26" s="51" t="s">
        <v>72</v>
      </c>
      <c r="H26" s="45">
        <v>0</v>
      </c>
      <c r="I26" s="45">
        <v>0</v>
      </c>
      <c r="J26" s="45">
        <v>0</v>
      </c>
    </row>
    <row r="27" s="37" customFormat="1" ht="20.1" customHeight="1" spans="1:10">
      <c r="A27" s="43"/>
      <c r="B27" s="9"/>
      <c r="C27" s="44" t="s">
        <v>69</v>
      </c>
      <c r="D27" s="45">
        <v>0</v>
      </c>
      <c r="E27" s="45">
        <v>0</v>
      </c>
      <c r="F27" s="45">
        <v>0</v>
      </c>
      <c r="G27" s="51" t="s">
        <v>74</v>
      </c>
      <c r="H27" s="45">
        <v>0.4</v>
      </c>
      <c r="I27" s="45">
        <v>0.4</v>
      </c>
      <c r="J27" s="45">
        <v>0</v>
      </c>
    </row>
    <row r="28" s="37" customFormat="1" ht="20.1" customHeight="1" spans="1:10">
      <c r="A28" s="43"/>
      <c r="B28" s="9"/>
      <c r="C28" s="44" t="s">
        <v>71</v>
      </c>
      <c r="D28" s="45">
        <v>0</v>
      </c>
      <c r="E28" s="45">
        <v>0</v>
      </c>
      <c r="F28" s="45">
        <v>0</v>
      </c>
      <c r="G28" s="51" t="s">
        <v>76</v>
      </c>
      <c r="H28" s="45">
        <v>22.83</v>
      </c>
      <c r="I28" s="45">
        <v>22.83</v>
      </c>
      <c r="J28" s="45">
        <v>0</v>
      </c>
    </row>
    <row r="29" s="37" customFormat="1" ht="20.1" customHeight="1" spans="1:10">
      <c r="A29" s="43"/>
      <c r="B29" s="9"/>
      <c r="C29" s="44" t="s">
        <v>73</v>
      </c>
      <c r="D29" s="45">
        <v>0</v>
      </c>
      <c r="E29" s="45">
        <v>0</v>
      </c>
      <c r="F29" s="45">
        <v>0</v>
      </c>
      <c r="G29" s="51" t="s">
        <v>78</v>
      </c>
      <c r="H29" s="45">
        <v>0</v>
      </c>
      <c r="I29" s="45">
        <v>0</v>
      </c>
      <c r="J29" s="45">
        <v>0</v>
      </c>
    </row>
    <row r="30" s="37" customFormat="1" ht="20.1" customHeight="1" spans="1:10">
      <c r="A30" s="43"/>
      <c r="B30" s="9"/>
      <c r="C30" s="44" t="s">
        <v>75</v>
      </c>
      <c r="D30" s="45">
        <v>0</v>
      </c>
      <c r="E30" s="45">
        <v>0</v>
      </c>
      <c r="F30" s="45">
        <v>0</v>
      </c>
      <c r="G30" s="51" t="s">
        <v>80</v>
      </c>
      <c r="H30" s="45">
        <v>0</v>
      </c>
      <c r="I30" s="45">
        <v>0</v>
      </c>
      <c r="J30" s="45">
        <v>0</v>
      </c>
    </row>
    <row r="31" s="37" customFormat="1" ht="20.1" customHeight="1" spans="1:10">
      <c r="A31" s="43"/>
      <c r="B31" s="9"/>
      <c r="C31" s="44" t="s">
        <v>77</v>
      </c>
      <c r="D31" s="45">
        <v>0</v>
      </c>
      <c r="E31" s="45">
        <v>0</v>
      </c>
      <c r="F31" s="45">
        <v>0</v>
      </c>
      <c r="G31" s="51" t="s">
        <v>82</v>
      </c>
      <c r="H31" s="45">
        <v>0</v>
      </c>
      <c r="I31" s="45">
        <v>0</v>
      </c>
      <c r="J31" s="45">
        <v>0</v>
      </c>
    </row>
    <row r="32" s="37" customFormat="1" ht="20.1" customHeight="1" spans="1:10">
      <c r="A32" s="43"/>
      <c r="B32" s="9"/>
      <c r="C32" s="44" t="s">
        <v>79</v>
      </c>
      <c r="D32" s="9">
        <v>0</v>
      </c>
      <c r="E32" s="9">
        <v>0</v>
      </c>
      <c r="F32" s="9">
        <v>0</v>
      </c>
      <c r="G32" s="51" t="s">
        <v>83</v>
      </c>
      <c r="H32" s="45">
        <v>0</v>
      </c>
      <c r="I32" s="45">
        <v>0</v>
      </c>
      <c r="J32" s="45">
        <v>0</v>
      </c>
    </row>
    <row r="33" s="37" customFormat="1" ht="20.1" customHeight="1" spans="1:10">
      <c r="A33" s="43"/>
      <c r="B33" s="9"/>
      <c r="C33" s="43" t="s">
        <v>81</v>
      </c>
      <c r="D33" s="9">
        <v>0</v>
      </c>
      <c r="E33" s="9">
        <v>0</v>
      </c>
      <c r="F33" s="9">
        <v>0</v>
      </c>
      <c r="G33" s="44"/>
      <c r="H33" s="45"/>
      <c r="I33" s="45"/>
      <c r="J33" s="45"/>
    </row>
    <row r="34" s="37" customFormat="1" ht="20.1" customHeight="1" spans="1:10">
      <c r="A34" s="52" t="s">
        <v>84</v>
      </c>
      <c r="B34" s="9">
        <v>4167.91</v>
      </c>
      <c r="C34" s="52" t="s">
        <v>85</v>
      </c>
      <c r="D34" s="9">
        <f>E34+F34</f>
        <v>4756.74</v>
      </c>
      <c r="E34" s="9">
        <f>SUM(E6:E33)</f>
        <v>4596.26</v>
      </c>
      <c r="F34" s="9">
        <f>SUM(F6:F33)</f>
        <v>160.48</v>
      </c>
      <c r="G34" s="52" t="s">
        <v>85</v>
      </c>
      <c r="H34" s="45">
        <f>H22</f>
        <v>4756.74</v>
      </c>
      <c r="I34" s="45">
        <f>I22</f>
        <v>4596.26</v>
      </c>
      <c r="J34" s="45">
        <f>J22</f>
        <v>160.48</v>
      </c>
    </row>
    <row r="35" s="37" customFormat="1" ht="20.1" customHeight="1" spans="1:10">
      <c r="A35" s="43" t="s">
        <v>190</v>
      </c>
      <c r="B35" s="9">
        <v>588.83</v>
      </c>
      <c r="C35" s="43" t="s">
        <v>191</v>
      </c>
      <c r="D35" s="9">
        <v>0</v>
      </c>
      <c r="E35" s="9">
        <v>0</v>
      </c>
      <c r="F35" s="9">
        <v>0</v>
      </c>
      <c r="G35" s="43" t="s">
        <v>87</v>
      </c>
      <c r="H35" s="45">
        <v>0</v>
      </c>
      <c r="I35" s="45">
        <v>0</v>
      </c>
      <c r="J35" s="45">
        <v>0</v>
      </c>
    </row>
    <row r="36" s="37" customFormat="1" ht="20.1" customHeight="1" spans="1:10">
      <c r="A36" s="52" t="s">
        <v>91</v>
      </c>
      <c r="B36" s="9">
        <f>B34+B35</f>
        <v>4756.74</v>
      </c>
      <c r="C36" s="52" t="s">
        <v>92</v>
      </c>
      <c r="D36" s="9">
        <f>D34</f>
        <v>4756.74</v>
      </c>
      <c r="E36" s="9">
        <f>E34</f>
        <v>4596.26</v>
      </c>
      <c r="F36" s="9">
        <f>F34</f>
        <v>160.48</v>
      </c>
      <c r="G36" s="52" t="s">
        <v>92</v>
      </c>
      <c r="H36" s="45">
        <f>H34+H35</f>
        <v>4756.74</v>
      </c>
      <c r="I36" s="45">
        <f>I34+I35</f>
        <v>4596.26</v>
      </c>
      <c r="J36" s="45">
        <f>J34+J35</f>
        <v>160.48</v>
      </c>
    </row>
    <row r="37" customHeight="1" spans="1:10">
      <c r="A37"/>
      <c r="B37"/>
      <c r="C37"/>
      <c r="D37"/>
      <c r="E37"/>
      <c r="F37"/>
      <c r="G37"/>
      <c r="H37"/>
      <c r="I37"/>
      <c r="J37"/>
    </row>
  </sheetData>
  <sheetProtection formatCells="0" formatColumns="0" formatRows="0"/>
  <mergeCells count="4">
    <mergeCell ref="A2:J2"/>
    <mergeCell ref="A3:B3"/>
    <mergeCell ref="A4:B4"/>
    <mergeCell ref="C4:J4"/>
  </mergeCells>
  <printOptions horizontalCentered="1"/>
  <pageMargins left="0.747916666666667" right="0.747916666666667" top="0.786805555555556" bottom="0.786805555555556" header="0.511805555555556" footer="0.511805555555556"/>
  <pageSetup paperSize="8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44"/>
  <sheetViews>
    <sheetView showGridLines="0" showZeros="0" tabSelected="1" workbookViewId="0">
      <selection activeCell="E8" sqref="E8"/>
    </sheetView>
  </sheetViews>
  <sheetFormatPr defaultColWidth="9" defaultRowHeight="12" outlineLevelCol="4"/>
  <cols>
    <col min="1" max="1" width="12.75" style="3" customWidth="1"/>
    <col min="2" max="2" width="26.875" style="3" customWidth="1"/>
    <col min="3" max="3" width="16" style="3" customWidth="1"/>
    <col min="4" max="5" width="18.25" style="3" customWidth="1"/>
    <col min="6" max="16384" width="9" style="3"/>
  </cols>
  <sheetData>
    <row r="1" ht="14.1" customHeight="1" spans="1:5">
      <c r="A1" s="3" t="s">
        <v>192</v>
      </c>
      <c r="B1"/>
      <c r="C1"/>
      <c r="D1"/>
      <c r="E1"/>
    </row>
    <row r="2" ht="27" customHeight="1" spans="1:5">
      <c r="A2" s="4" t="s">
        <v>193</v>
      </c>
      <c r="B2" s="4"/>
      <c r="C2" s="4"/>
      <c r="D2" s="4"/>
      <c r="E2" s="4"/>
    </row>
    <row r="3" ht="18.75" customHeight="1" spans="1:5">
      <c r="A3" s="31" t="s">
        <v>2</v>
      </c>
      <c r="B3" s="32"/>
      <c r="C3" s="32"/>
      <c r="D3"/>
      <c r="E3" s="16" t="s">
        <v>3</v>
      </c>
    </row>
    <row r="4" ht="21.95" customHeight="1" spans="1:5">
      <c r="A4" s="17" t="s">
        <v>194</v>
      </c>
      <c r="B4" s="18"/>
      <c r="C4" s="17" t="s">
        <v>195</v>
      </c>
      <c r="D4" s="19"/>
      <c r="E4" s="18"/>
    </row>
    <row r="5" ht="21.95" customHeight="1" spans="1:5">
      <c r="A5" s="20" t="s">
        <v>196</v>
      </c>
      <c r="B5" s="21" t="s">
        <v>197</v>
      </c>
      <c r="C5" s="21" t="s">
        <v>97</v>
      </c>
      <c r="D5" s="21" t="s">
        <v>152</v>
      </c>
      <c r="E5" s="22" t="s">
        <v>153</v>
      </c>
    </row>
    <row r="6" s="12" customFormat="1" ht="30" customHeight="1" spans="1:5">
      <c r="A6" s="26"/>
      <c r="B6" s="23" t="s">
        <v>106</v>
      </c>
      <c r="C6" s="27">
        <f>D6+E6</f>
        <v>4596.26</v>
      </c>
      <c r="D6" s="27">
        <v>3417.91</v>
      </c>
      <c r="E6" s="28">
        <v>1178.35</v>
      </c>
    </row>
    <row r="7" customFormat="1" ht="30" customHeight="1" spans="1:5">
      <c r="A7" s="26" t="s">
        <v>198</v>
      </c>
      <c r="B7" s="23" t="s">
        <v>199</v>
      </c>
      <c r="C7" s="27">
        <v>22.25</v>
      </c>
      <c r="D7" s="27">
        <v>22.25</v>
      </c>
      <c r="E7" s="28">
        <v>0</v>
      </c>
    </row>
    <row r="8" customFormat="1" ht="30" customHeight="1" spans="1:5">
      <c r="A8" s="26" t="s">
        <v>200</v>
      </c>
      <c r="B8" s="23" t="s">
        <v>201</v>
      </c>
      <c r="C8" s="27">
        <v>22.25</v>
      </c>
      <c r="D8" s="27">
        <v>22.25</v>
      </c>
      <c r="E8" s="28">
        <v>0</v>
      </c>
    </row>
    <row r="9" customFormat="1" ht="30" customHeight="1" spans="1:5">
      <c r="A9" s="26" t="s">
        <v>202</v>
      </c>
      <c r="B9" s="23" t="s">
        <v>203</v>
      </c>
      <c r="C9" s="27">
        <v>22.25</v>
      </c>
      <c r="D9" s="27">
        <v>22.25</v>
      </c>
      <c r="E9" s="28">
        <v>0</v>
      </c>
    </row>
    <row r="10" customFormat="1" ht="30" customHeight="1" spans="1:5">
      <c r="A10" s="26"/>
      <c r="B10" s="23" t="s">
        <v>204</v>
      </c>
      <c r="C10" s="27">
        <v>22.25</v>
      </c>
      <c r="D10" s="27">
        <v>22.25</v>
      </c>
      <c r="E10" s="28">
        <v>0</v>
      </c>
    </row>
    <row r="11" customFormat="1" ht="30" customHeight="1" spans="1:5">
      <c r="A11" s="26" t="s">
        <v>205</v>
      </c>
      <c r="B11" s="23" t="s">
        <v>206</v>
      </c>
      <c r="C11" s="27">
        <v>22.25</v>
      </c>
      <c r="D11" s="27">
        <v>22.25</v>
      </c>
      <c r="E11" s="28">
        <v>0</v>
      </c>
    </row>
    <row r="12" customFormat="1" ht="30" customHeight="1" spans="1:5">
      <c r="A12" s="26" t="s">
        <v>207</v>
      </c>
      <c r="B12" s="23" t="s">
        <v>208</v>
      </c>
      <c r="C12" s="27">
        <v>2.32</v>
      </c>
      <c r="D12" s="27">
        <v>2.32</v>
      </c>
      <c r="E12" s="28">
        <v>0</v>
      </c>
    </row>
    <row r="13" customFormat="1" ht="30" customHeight="1" spans="1:5">
      <c r="A13" s="26" t="s">
        <v>209</v>
      </c>
      <c r="B13" s="23" t="s">
        <v>210</v>
      </c>
      <c r="C13" s="27">
        <v>8.04</v>
      </c>
      <c r="D13" s="27">
        <v>8.04</v>
      </c>
      <c r="E13" s="28">
        <v>0</v>
      </c>
    </row>
    <row r="14" customFormat="1" ht="30" customHeight="1" spans="1:5">
      <c r="A14" s="26" t="s">
        <v>211</v>
      </c>
      <c r="B14" s="23" t="s">
        <v>212</v>
      </c>
      <c r="C14" s="27">
        <v>0.92</v>
      </c>
      <c r="D14" s="27">
        <v>0.92</v>
      </c>
      <c r="E14" s="28">
        <v>0</v>
      </c>
    </row>
    <row r="15" customFormat="1" ht="30" customHeight="1" spans="1:5">
      <c r="A15" s="26" t="s">
        <v>213</v>
      </c>
      <c r="B15" s="23" t="s">
        <v>214</v>
      </c>
      <c r="C15" s="27">
        <v>0.63</v>
      </c>
      <c r="D15" s="27">
        <v>0.63</v>
      </c>
      <c r="E15" s="28">
        <v>0</v>
      </c>
    </row>
    <row r="16" customFormat="1" ht="30" customHeight="1" spans="1:5">
      <c r="A16" s="26" t="s">
        <v>215</v>
      </c>
      <c r="B16" s="23" t="s">
        <v>216</v>
      </c>
      <c r="C16" s="27">
        <v>3.07</v>
      </c>
      <c r="D16" s="27">
        <v>3.07</v>
      </c>
      <c r="E16" s="28">
        <v>0</v>
      </c>
    </row>
    <row r="17" customFormat="1" ht="30" customHeight="1" spans="1:5">
      <c r="A17" s="26" t="s">
        <v>217</v>
      </c>
      <c r="B17" s="23" t="s">
        <v>218</v>
      </c>
      <c r="C17" s="27">
        <v>2.03</v>
      </c>
      <c r="D17" s="27">
        <v>2.03</v>
      </c>
      <c r="E17" s="28">
        <v>0</v>
      </c>
    </row>
    <row r="18" customFormat="1" ht="30" customHeight="1" spans="1:5">
      <c r="A18" s="26" t="s">
        <v>219</v>
      </c>
      <c r="B18" s="23" t="s">
        <v>220</v>
      </c>
      <c r="C18" s="27">
        <v>1.47</v>
      </c>
      <c r="D18" s="27">
        <v>1.47</v>
      </c>
      <c r="E18" s="28">
        <v>0</v>
      </c>
    </row>
    <row r="19" customFormat="1" ht="30" customHeight="1" spans="1:5">
      <c r="A19" s="26" t="s">
        <v>221</v>
      </c>
      <c r="B19" s="23" t="s">
        <v>222</v>
      </c>
      <c r="C19" s="27">
        <v>0.61</v>
      </c>
      <c r="D19" s="27">
        <v>0.61</v>
      </c>
      <c r="E19" s="28">
        <v>0</v>
      </c>
    </row>
    <row r="20" customFormat="1" ht="30" customHeight="1" spans="1:5">
      <c r="A20" s="26" t="s">
        <v>223</v>
      </c>
      <c r="B20" s="23" t="s">
        <v>224</v>
      </c>
      <c r="C20" s="27">
        <v>2.19</v>
      </c>
      <c r="D20" s="27">
        <v>2.19</v>
      </c>
      <c r="E20" s="28">
        <v>0</v>
      </c>
    </row>
    <row r="21" customFormat="1" ht="30" customHeight="1" spans="1:5">
      <c r="A21" s="26" t="s">
        <v>225</v>
      </c>
      <c r="B21" s="23" t="s">
        <v>226</v>
      </c>
      <c r="C21" s="27">
        <v>0.47</v>
      </c>
      <c r="D21" s="27">
        <v>0.47</v>
      </c>
      <c r="E21" s="28">
        <v>0</v>
      </c>
    </row>
    <row r="22" customFormat="1" ht="30" customHeight="1" spans="1:5">
      <c r="A22" s="26" t="s">
        <v>227</v>
      </c>
      <c r="B22" s="23" t="s">
        <v>228</v>
      </c>
      <c r="C22" s="27">
        <v>0.5</v>
      </c>
      <c r="D22" s="27">
        <v>0.5</v>
      </c>
      <c r="E22" s="28">
        <v>0</v>
      </c>
    </row>
    <row r="23" customFormat="1" ht="30" customHeight="1" spans="1:5">
      <c r="A23" s="26" t="s">
        <v>229</v>
      </c>
      <c r="B23" s="23" t="s">
        <v>230</v>
      </c>
      <c r="C23" s="27">
        <v>280.81</v>
      </c>
      <c r="D23" s="27">
        <v>280.81</v>
      </c>
      <c r="E23" s="28">
        <v>0</v>
      </c>
    </row>
    <row r="24" customFormat="1" ht="30" customHeight="1" spans="1:5">
      <c r="A24" s="26" t="s">
        <v>231</v>
      </c>
      <c r="B24" s="23" t="s">
        <v>232</v>
      </c>
      <c r="C24" s="27">
        <v>280.81</v>
      </c>
      <c r="D24" s="27">
        <v>280.81</v>
      </c>
      <c r="E24" s="28">
        <v>0</v>
      </c>
    </row>
    <row r="25" customFormat="1" ht="30" customHeight="1" spans="1:5">
      <c r="A25" s="26" t="s">
        <v>233</v>
      </c>
      <c r="B25" s="23" t="s">
        <v>234</v>
      </c>
      <c r="C25" s="27">
        <v>22.6</v>
      </c>
      <c r="D25" s="27">
        <v>22.6</v>
      </c>
      <c r="E25" s="28">
        <v>0</v>
      </c>
    </row>
    <row r="26" customFormat="1" ht="30" customHeight="1" spans="1:5">
      <c r="A26" s="26"/>
      <c r="B26" s="23" t="s">
        <v>204</v>
      </c>
      <c r="C26" s="27">
        <v>22.6</v>
      </c>
      <c r="D26" s="27">
        <v>22.6</v>
      </c>
      <c r="E26" s="28">
        <v>0</v>
      </c>
    </row>
    <row r="27" customFormat="1" ht="30" customHeight="1" spans="1:5">
      <c r="A27" s="26" t="s">
        <v>205</v>
      </c>
      <c r="B27" s="23" t="s">
        <v>206</v>
      </c>
      <c r="C27" s="27">
        <v>22.6</v>
      </c>
      <c r="D27" s="27">
        <v>22.6</v>
      </c>
      <c r="E27" s="28">
        <v>0</v>
      </c>
    </row>
    <row r="28" customFormat="1" ht="30" customHeight="1" spans="1:5">
      <c r="A28" s="26" t="s">
        <v>207</v>
      </c>
      <c r="B28" s="23" t="s">
        <v>208</v>
      </c>
      <c r="C28" s="27">
        <v>22.6</v>
      </c>
      <c r="D28" s="27">
        <v>22.6</v>
      </c>
      <c r="E28" s="28">
        <v>0</v>
      </c>
    </row>
    <row r="29" customFormat="1" ht="30" customHeight="1" spans="1:5">
      <c r="A29" s="26" t="s">
        <v>235</v>
      </c>
      <c r="B29" s="23" t="s">
        <v>236</v>
      </c>
      <c r="C29" s="27">
        <v>258.21</v>
      </c>
      <c r="D29" s="27">
        <v>258.21</v>
      </c>
      <c r="E29" s="28">
        <v>0</v>
      </c>
    </row>
    <row r="30" customFormat="1" ht="30" customHeight="1" spans="1:5">
      <c r="A30" s="26"/>
      <c r="B30" s="23" t="s">
        <v>204</v>
      </c>
      <c r="C30" s="27">
        <v>258.21</v>
      </c>
      <c r="D30" s="27">
        <v>258.21</v>
      </c>
      <c r="E30" s="28">
        <v>0</v>
      </c>
    </row>
    <row r="31" customFormat="1" ht="30" customHeight="1" spans="1:5">
      <c r="A31" s="26" t="s">
        <v>205</v>
      </c>
      <c r="B31" s="23" t="s">
        <v>206</v>
      </c>
      <c r="C31" s="27">
        <v>258.21</v>
      </c>
      <c r="D31" s="27">
        <v>258.21</v>
      </c>
      <c r="E31" s="28">
        <v>0</v>
      </c>
    </row>
    <row r="32" customFormat="1" ht="30" customHeight="1" spans="1:5">
      <c r="A32" s="26" t="s">
        <v>207</v>
      </c>
      <c r="B32" s="23" t="s">
        <v>208</v>
      </c>
      <c r="C32" s="27">
        <v>26.1</v>
      </c>
      <c r="D32" s="27">
        <v>26.1</v>
      </c>
      <c r="E32" s="28">
        <v>0</v>
      </c>
    </row>
    <row r="33" customFormat="1" ht="30" customHeight="1" spans="1:5">
      <c r="A33" s="26" t="s">
        <v>209</v>
      </c>
      <c r="B33" s="23" t="s">
        <v>210</v>
      </c>
      <c r="C33" s="27">
        <v>92.85</v>
      </c>
      <c r="D33" s="27">
        <v>92.85</v>
      </c>
      <c r="E33" s="28">
        <v>0</v>
      </c>
    </row>
    <row r="34" customFormat="1" ht="30" customHeight="1" spans="1:5">
      <c r="A34" s="26" t="s">
        <v>211</v>
      </c>
      <c r="B34" s="23" t="s">
        <v>212</v>
      </c>
      <c r="C34" s="27">
        <v>10.89</v>
      </c>
      <c r="D34" s="27">
        <v>10.89</v>
      </c>
      <c r="E34" s="28">
        <v>0</v>
      </c>
    </row>
    <row r="35" customFormat="1" ht="30" customHeight="1" spans="1:5">
      <c r="A35" s="26" t="s">
        <v>213</v>
      </c>
      <c r="B35" s="23" t="s">
        <v>214</v>
      </c>
      <c r="C35" s="27">
        <v>7.55</v>
      </c>
      <c r="D35" s="27">
        <v>7.55</v>
      </c>
      <c r="E35" s="28">
        <v>0</v>
      </c>
    </row>
    <row r="36" customFormat="1" ht="30" customHeight="1" spans="1:5">
      <c r="A36" s="26" t="s">
        <v>215</v>
      </c>
      <c r="B36" s="23" t="s">
        <v>216</v>
      </c>
      <c r="C36" s="27">
        <v>36.07</v>
      </c>
      <c r="D36" s="27">
        <v>36.07</v>
      </c>
      <c r="E36" s="28">
        <v>0</v>
      </c>
    </row>
    <row r="37" customFormat="1" ht="30" customHeight="1" spans="1:5">
      <c r="A37" s="26" t="s">
        <v>217</v>
      </c>
      <c r="B37" s="23" t="s">
        <v>218</v>
      </c>
      <c r="C37" s="27">
        <v>23.56</v>
      </c>
      <c r="D37" s="27">
        <v>23.56</v>
      </c>
      <c r="E37" s="28">
        <v>0</v>
      </c>
    </row>
    <row r="38" customFormat="1" ht="30" customHeight="1" spans="1:5">
      <c r="A38" s="26" t="s">
        <v>219</v>
      </c>
      <c r="B38" s="23" t="s">
        <v>220</v>
      </c>
      <c r="C38" s="27">
        <v>17.34</v>
      </c>
      <c r="D38" s="27">
        <v>17.34</v>
      </c>
      <c r="E38" s="28">
        <v>0</v>
      </c>
    </row>
    <row r="39" customFormat="1" ht="30" customHeight="1" spans="1:5">
      <c r="A39" s="26" t="s">
        <v>221</v>
      </c>
      <c r="B39" s="23" t="s">
        <v>222</v>
      </c>
      <c r="C39" s="27">
        <v>7.11</v>
      </c>
      <c r="D39" s="27">
        <v>7.11</v>
      </c>
      <c r="E39" s="28">
        <v>0</v>
      </c>
    </row>
    <row r="40" customFormat="1" ht="30" customHeight="1" spans="1:5">
      <c r="A40" s="26" t="s">
        <v>223</v>
      </c>
      <c r="B40" s="23" t="s">
        <v>224</v>
      </c>
      <c r="C40" s="27">
        <v>25.52</v>
      </c>
      <c r="D40" s="27">
        <v>25.52</v>
      </c>
      <c r="E40" s="28">
        <v>0</v>
      </c>
    </row>
    <row r="41" customFormat="1" ht="30" customHeight="1" spans="1:5">
      <c r="A41" s="26" t="s">
        <v>225</v>
      </c>
      <c r="B41" s="23" t="s">
        <v>226</v>
      </c>
      <c r="C41" s="27">
        <v>5.44</v>
      </c>
      <c r="D41" s="27">
        <v>5.44</v>
      </c>
      <c r="E41" s="28">
        <v>0</v>
      </c>
    </row>
    <row r="42" customFormat="1" ht="30" customHeight="1" spans="1:5">
      <c r="A42" s="26" t="s">
        <v>227</v>
      </c>
      <c r="B42" s="23" t="s">
        <v>228</v>
      </c>
      <c r="C42" s="27">
        <v>5.78</v>
      </c>
      <c r="D42" s="27">
        <v>5.78</v>
      </c>
      <c r="E42" s="28">
        <v>0</v>
      </c>
    </row>
    <row r="43" customFormat="1" ht="30" customHeight="1" spans="1:5">
      <c r="A43" s="26" t="s">
        <v>237</v>
      </c>
      <c r="B43" s="23" t="s">
        <v>238</v>
      </c>
      <c r="C43" s="27">
        <v>160.46</v>
      </c>
      <c r="D43" s="27">
        <v>160.46</v>
      </c>
      <c r="E43" s="28">
        <v>0</v>
      </c>
    </row>
    <row r="44" customFormat="1" ht="30" customHeight="1" spans="1:5">
      <c r="A44" s="26" t="s">
        <v>239</v>
      </c>
      <c r="B44" s="23" t="s">
        <v>240</v>
      </c>
      <c r="C44" s="27">
        <v>160.46</v>
      </c>
      <c r="D44" s="27">
        <v>160.46</v>
      </c>
      <c r="E44" s="28">
        <v>0</v>
      </c>
    </row>
    <row r="45" customFormat="1" ht="30" customHeight="1" spans="1:5">
      <c r="A45" s="26" t="s">
        <v>241</v>
      </c>
      <c r="B45" s="23" t="s">
        <v>242</v>
      </c>
      <c r="C45" s="27">
        <v>23.33</v>
      </c>
      <c r="D45" s="27">
        <v>23.33</v>
      </c>
      <c r="E45" s="28">
        <v>0</v>
      </c>
    </row>
    <row r="46" customFormat="1" ht="30" customHeight="1" spans="1:5">
      <c r="A46" s="26"/>
      <c r="B46" s="23" t="s">
        <v>204</v>
      </c>
      <c r="C46" s="27">
        <v>23.33</v>
      </c>
      <c r="D46" s="27">
        <v>23.33</v>
      </c>
      <c r="E46" s="28">
        <v>0</v>
      </c>
    </row>
    <row r="47" customFormat="1" ht="30" customHeight="1" spans="1:5">
      <c r="A47" s="26" t="s">
        <v>205</v>
      </c>
      <c r="B47" s="23" t="s">
        <v>206</v>
      </c>
      <c r="C47" s="27">
        <v>23.33</v>
      </c>
      <c r="D47" s="27">
        <v>23.33</v>
      </c>
      <c r="E47" s="28">
        <v>0</v>
      </c>
    </row>
    <row r="48" customFormat="1" ht="30" customHeight="1" spans="1:5">
      <c r="A48" s="26" t="s">
        <v>207</v>
      </c>
      <c r="B48" s="23" t="s">
        <v>208</v>
      </c>
      <c r="C48" s="27">
        <v>23.33</v>
      </c>
      <c r="D48" s="27">
        <v>23.33</v>
      </c>
      <c r="E48" s="28">
        <v>0</v>
      </c>
    </row>
    <row r="49" customFormat="1" ht="30" customHeight="1" spans="1:5">
      <c r="A49" s="26" t="s">
        <v>243</v>
      </c>
      <c r="B49" s="23" t="s">
        <v>244</v>
      </c>
      <c r="C49" s="27">
        <v>137.13</v>
      </c>
      <c r="D49" s="27">
        <v>137.13</v>
      </c>
      <c r="E49" s="28">
        <v>0</v>
      </c>
    </row>
    <row r="50" customFormat="1" ht="30" customHeight="1" spans="1:5">
      <c r="A50" s="26"/>
      <c r="B50" s="23" t="s">
        <v>204</v>
      </c>
      <c r="C50" s="27">
        <v>137.13</v>
      </c>
      <c r="D50" s="27">
        <v>137.13</v>
      </c>
      <c r="E50" s="28">
        <v>0</v>
      </c>
    </row>
    <row r="51" customFormat="1" ht="30" customHeight="1" spans="1:5">
      <c r="A51" s="26" t="s">
        <v>205</v>
      </c>
      <c r="B51" s="23" t="s">
        <v>206</v>
      </c>
      <c r="C51" s="27">
        <v>137.13</v>
      </c>
      <c r="D51" s="27">
        <v>137.13</v>
      </c>
      <c r="E51" s="28">
        <v>0</v>
      </c>
    </row>
    <row r="52" customFormat="1" ht="30" customHeight="1" spans="1:5">
      <c r="A52" s="26" t="s">
        <v>209</v>
      </c>
      <c r="B52" s="23" t="s">
        <v>210</v>
      </c>
      <c r="C52" s="27">
        <v>53.97</v>
      </c>
      <c r="D52" s="27">
        <v>53.97</v>
      </c>
      <c r="E52" s="28">
        <v>0</v>
      </c>
    </row>
    <row r="53" customFormat="1" ht="30" customHeight="1" spans="1:5">
      <c r="A53" s="26" t="s">
        <v>211</v>
      </c>
      <c r="B53" s="23" t="s">
        <v>212</v>
      </c>
      <c r="C53" s="27">
        <v>6.33</v>
      </c>
      <c r="D53" s="27">
        <v>6.33</v>
      </c>
      <c r="E53" s="28">
        <v>0</v>
      </c>
    </row>
    <row r="54" customFormat="1" ht="30" customHeight="1" spans="1:5">
      <c r="A54" s="26" t="s">
        <v>213</v>
      </c>
      <c r="B54" s="23" t="s">
        <v>214</v>
      </c>
      <c r="C54" s="27">
        <v>4.39</v>
      </c>
      <c r="D54" s="27">
        <v>4.39</v>
      </c>
      <c r="E54" s="28">
        <v>0</v>
      </c>
    </row>
    <row r="55" customFormat="1" ht="30" customHeight="1" spans="1:5">
      <c r="A55" s="26" t="s">
        <v>215</v>
      </c>
      <c r="B55" s="23" t="s">
        <v>216</v>
      </c>
      <c r="C55" s="27">
        <v>20.97</v>
      </c>
      <c r="D55" s="27">
        <v>20.97</v>
      </c>
      <c r="E55" s="28">
        <v>0</v>
      </c>
    </row>
    <row r="56" customFormat="1" ht="30" customHeight="1" spans="1:5">
      <c r="A56" s="26" t="s">
        <v>217</v>
      </c>
      <c r="B56" s="23" t="s">
        <v>218</v>
      </c>
      <c r="C56" s="27">
        <v>13.69</v>
      </c>
      <c r="D56" s="27">
        <v>13.69</v>
      </c>
      <c r="E56" s="28">
        <v>0</v>
      </c>
    </row>
    <row r="57" customFormat="1" ht="30" customHeight="1" spans="1:5">
      <c r="A57" s="26" t="s">
        <v>219</v>
      </c>
      <c r="B57" s="23" t="s">
        <v>220</v>
      </c>
      <c r="C57" s="27">
        <v>10.08</v>
      </c>
      <c r="D57" s="27">
        <v>10.08</v>
      </c>
      <c r="E57" s="28">
        <v>0</v>
      </c>
    </row>
    <row r="58" customFormat="1" ht="30" customHeight="1" spans="1:5">
      <c r="A58" s="26" t="s">
        <v>221</v>
      </c>
      <c r="B58" s="23" t="s">
        <v>222</v>
      </c>
      <c r="C58" s="27">
        <v>6.35</v>
      </c>
      <c r="D58" s="27">
        <v>6.35</v>
      </c>
      <c r="E58" s="28">
        <v>0</v>
      </c>
    </row>
    <row r="59" ht="30" customHeight="1" spans="1:5">
      <c r="A59" s="26" t="s">
        <v>223</v>
      </c>
      <c r="B59" s="23" t="s">
        <v>224</v>
      </c>
      <c r="C59" s="27">
        <v>14.83</v>
      </c>
      <c r="D59" s="27">
        <v>14.83</v>
      </c>
      <c r="E59" s="28">
        <v>0</v>
      </c>
    </row>
    <row r="60" ht="30" customHeight="1" spans="1:5">
      <c r="A60" s="26" t="s">
        <v>225</v>
      </c>
      <c r="B60" s="23" t="s">
        <v>226</v>
      </c>
      <c r="C60" s="27">
        <v>3.16</v>
      </c>
      <c r="D60" s="27">
        <v>3.16</v>
      </c>
      <c r="E60" s="28">
        <v>0</v>
      </c>
    </row>
    <row r="61" ht="30" customHeight="1" spans="1:5">
      <c r="A61" s="26" t="s">
        <v>227</v>
      </c>
      <c r="B61" s="23" t="s">
        <v>228</v>
      </c>
      <c r="C61" s="27">
        <v>3.36</v>
      </c>
      <c r="D61" s="27">
        <v>3.36</v>
      </c>
      <c r="E61" s="28">
        <v>0</v>
      </c>
    </row>
    <row r="62" ht="30" customHeight="1" spans="1:5">
      <c r="A62" s="26" t="s">
        <v>245</v>
      </c>
      <c r="B62" s="23" t="s">
        <v>246</v>
      </c>
      <c r="C62" s="27">
        <v>3475.9</v>
      </c>
      <c r="D62" s="27">
        <v>2725.9</v>
      </c>
      <c r="E62" s="28">
        <v>750</v>
      </c>
    </row>
    <row r="63" ht="30" customHeight="1" spans="1:5">
      <c r="A63" s="26" t="s">
        <v>247</v>
      </c>
      <c r="B63" s="23" t="s">
        <v>248</v>
      </c>
      <c r="C63" s="27">
        <v>3475.9</v>
      </c>
      <c r="D63" s="27">
        <v>2725.9</v>
      </c>
      <c r="E63" s="28">
        <v>750</v>
      </c>
    </row>
    <row r="64" ht="30" customHeight="1" spans="1:5">
      <c r="A64" s="26" t="s">
        <v>249</v>
      </c>
      <c r="B64" s="23" t="s">
        <v>250</v>
      </c>
      <c r="C64" s="27">
        <v>540.54</v>
      </c>
      <c r="D64" s="27">
        <v>540.54</v>
      </c>
      <c r="E64" s="28">
        <v>0</v>
      </c>
    </row>
    <row r="65" ht="30" customHeight="1" spans="1:5">
      <c r="A65" s="26"/>
      <c r="B65" s="23" t="s">
        <v>204</v>
      </c>
      <c r="C65" s="27">
        <v>540.54</v>
      </c>
      <c r="D65" s="27">
        <v>540.54</v>
      </c>
      <c r="E65" s="28">
        <v>0</v>
      </c>
    </row>
    <row r="66" ht="30" customHeight="1" spans="1:5">
      <c r="A66" s="26" t="s">
        <v>205</v>
      </c>
      <c r="B66" s="23" t="s">
        <v>206</v>
      </c>
      <c r="C66" s="27">
        <v>540.54</v>
      </c>
      <c r="D66" s="27">
        <v>540.54</v>
      </c>
      <c r="E66" s="28">
        <v>0</v>
      </c>
    </row>
    <row r="67" ht="30" customHeight="1" spans="1:5">
      <c r="A67" s="26" t="s">
        <v>207</v>
      </c>
      <c r="B67" s="23" t="s">
        <v>208</v>
      </c>
      <c r="C67" s="27">
        <v>540.54</v>
      </c>
      <c r="D67" s="27">
        <v>540.54</v>
      </c>
      <c r="E67" s="28">
        <v>0</v>
      </c>
    </row>
    <row r="68" ht="30" customHeight="1" spans="1:5">
      <c r="A68" s="26" t="s">
        <v>251</v>
      </c>
      <c r="B68" s="23" t="s">
        <v>252</v>
      </c>
      <c r="C68" s="27">
        <v>2185.36</v>
      </c>
      <c r="D68" s="27">
        <v>2185.36</v>
      </c>
      <c r="E68" s="28">
        <v>0</v>
      </c>
    </row>
    <row r="69" ht="30" customHeight="1" spans="1:5">
      <c r="A69" s="26"/>
      <c r="B69" s="23" t="s">
        <v>204</v>
      </c>
      <c r="C69" s="27">
        <v>2185.36</v>
      </c>
      <c r="D69" s="27">
        <v>2185.36</v>
      </c>
      <c r="E69" s="28">
        <v>0</v>
      </c>
    </row>
    <row r="70" ht="30" customHeight="1" spans="1:5">
      <c r="A70" s="26" t="s">
        <v>205</v>
      </c>
      <c r="B70" s="23" t="s">
        <v>206</v>
      </c>
      <c r="C70" s="27">
        <v>2185.36</v>
      </c>
      <c r="D70" s="27">
        <v>2185.36</v>
      </c>
      <c r="E70" s="28">
        <v>0</v>
      </c>
    </row>
    <row r="71" ht="30" customHeight="1" spans="1:5">
      <c r="A71" s="26" t="s">
        <v>209</v>
      </c>
      <c r="B71" s="23" t="s">
        <v>210</v>
      </c>
      <c r="C71" s="27">
        <v>882.22</v>
      </c>
      <c r="D71" s="27">
        <v>882.22</v>
      </c>
      <c r="E71" s="28">
        <v>0</v>
      </c>
    </row>
    <row r="72" ht="30" customHeight="1" spans="1:5">
      <c r="A72" s="26" t="s">
        <v>211</v>
      </c>
      <c r="B72" s="23" t="s">
        <v>212</v>
      </c>
      <c r="C72" s="27">
        <v>94</v>
      </c>
      <c r="D72" s="27">
        <v>94</v>
      </c>
      <c r="E72" s="28">
        <v>0</v>
      </c>
    </row>
    <row r="73" ht="30" customHeight="1" spans="1:5">
      <c r="A73" s="26" t="s">
        <v>213</v>
      </c>
      <c r="B73" s="23" t="s">
        <v>214</v>
      </c>
      <c r="C73" s="27">
        <v>65.49</v>
      </c>
      <c r="D73" s="27">
        <v>65.49</v>
      </c>
      <c r="E73" s="28">
        <v>0</v>
      </c>
    </row>
    <row r="74" ht="30" customHeight="1" spans="1:5">
      <c r="A74" s="26" t="s">
        <v>215</v>
      </c>
      <c r="B74" s="23" t="s">
        <v>216</v>
      </c>
      <c r="C74" s="27">
        <v>339.5</v>
      </c>
      <c r="D74" s="27">
        <v>339.5</v>
      </c>
      <c r="E74" s="28">
        <v>0</v>
      </c>
    </row>
    <row r="75" ht="30" customHeight="1" spans="1:5">
      <c r="A75" s="26" t="s">
        <v>217</v>
      </c>
      <c r="B75" s="23" t="s">
        <v>218</v>
      </c>
      <c r="C75" s="27">
        <v>219.19</v>
      </c>
      <c r="D75" s="27">
        <v>219.19</v>
      </c>
      <c r="E75" s="28">
        <v>0</v>
      </c>
    </row>
    <row r="76" ht="30" customHeight="1" spans="1:5">
      <c r="A76" s="26" t="s">
        <v>219</v>
      </c>
      <c r="B76" s="23" t="s">
        <v>220</v>
      </c>
      <c r="C76" s="27">
        <v>156.47</v>
      </c>
      <c r="D76" s="27">
        <v>156.47</v>
      </c>
      <c r="E76" s="28">
        <v>0</v>
      </c>
    </row>
    <row r="77" ht="30" customHeight="1" spans="1:5">
      <c r="A77" s="26" t="s">
        <v>221</v>
      </c>
      <c r="B77" s="23" t="s">
        <v>222</v>
      </c>
      <c r="C77" s="27">
        <v>69.79</v>
      </c>
      <c r="D77" s="27">
        <v>69.79</v>
      </c>
      <c r="E77" s="28">
        <v>0</v>
      </c>
    </row>
    <row r="78" ht="30" customHeight="1" spans="1:5">
      <c r="A78" s="26" t="s">
        <v>223</v>
      </c>
      <c r="B78" s="23" t="s">
        <v>224</v>
      </c>
      <c r="C78" s="27">
        <v>267.04</v>
      </c>
      <c r="D78" s="27">
        <v>267.04</v>
      </c>
      <c r="E78" s="28">
        <v>0</v>
      </c>
    </row>
    <row r="79" ht="30" customHeight="1" spans="1:5">
      <c r="A79" s="26" t="s">
        <v>225</v>
      </c>
      <c r="B79" s="23" t="s">
        <v>226</v>
      </c>
      <c r="C79" s="27">
        <v>44.86</v>
      </c>
      <c r="D79" s="27">
        <v>44.86</v>
      </c>
      <c r="E79" s="28">
        <v>0</v>
      </c>
    </row>
    <row r="80" ht="30" customHeight="1" spans="1:5">
      <c r="A80" s="26" t="s">
        <v>227</v>
      </c>
      <c r="B80" s="23" t="s">
        <v>228</v>
      </c>
      <c r="C80" s="27">
        <v>46.8</v>
      </c>
      <c r="D80" s="27">
        <v>46.8</v>
      </c>
      <c r="E80" s="28">
        <v>0</v>
      </c>
    </row>
    <row r="81" ht="30" customHeight="1" spans="1:5">
      <c r="A81" s="26" t="s">
        <v>253</v>
      </c>
      <c r="B81" s="23" t="s">
        <v>254</v>
      </c>
      <c r="C81" s="27">
        <v>490</v>
      </c>
      <c r="D81" s="27">
        <v>0</v>
      </c>
      <c r="E81" s="28">
        <v>490</v>
      </c>
    </row>
    <row r="82" ht="30" customHeight="1" spans="1:5">
      <c r="A82" s="26"/>
      <c r="B82" s="23" t="s">
        <v>204</v>
      </c>
      <c r="C82" s="27">
        <v>490</v>
      </c>
      <c r="D82" s="27">
        <v>0</v>
      </c>
      <c r="E82" s="28">
        <v>490</v>
      </c>
    </row>
    <row r="83" ht="30" customHeight="1" spans="1:5">
      <c r="A83" s="26" t="s">
        <v>205</v>
      </c>
      <c r="B83" s="23" t="s">
        <v>206</v>
      </c>
      <c r="C83" s="27">
        <v>490</v>
      </c>
      <c r="D83" s="27">
        <v>0</v>
      </c>
      <c r="E83" s="28">
        <v>490</v>
      </c>
    </row>
    <row r="84" ht="30" customHeight="1" spans="1:5">
      <c r="A84" s="26" t="s">
        <v>209</v>
      </c>
      <c r="B84" s="23" t="s">
        <v>210</v>
      </c>
      <c r="C84" s="27">
        <v>420</v>
      </c>
      <c r="D84" s="27">
        <v>0</v>
      </c>
      <c r="E84" s="28">
        <v>420</v>
      </c>
    </row>
    <row r="85" ht="30" customHeight="1" spans="1:5">
      <c r="A85" s="26" t="s">
        <v>213</v>
      </c>
      <c r="B85" s="23" t="s">
        <v>214</v>
      </c>
      <c r="C85" s="27">
        <v>10</v>
      </c>
      <c r="D85" s="27">
        <v>0</v>
      </c>
      <c r="E85" s="28">
        <v>10</v>
      </c>
    </row>
    <row r="86" ht="30" customHeight="1" spans="1:5">
      <c r="A86" s="26" t="s">
        <v>215</v>
      </c>
      <c r="B86" s="23" t="s">
        <v>216</v>
      </c>
      <c r="C86" s="27">
        <v>10</v>
      </c>
      <c r="D86" s="27">
        <v>0</v>
      </c>
      <c r="E86" s="28">
        <v>10</v>
      </c>
    </row>
    <row r="87" ht="30" customHeight="1" spans="1:5">
      <c r="A87" s="26" t="s">
        <v>217</v>
      </c>
      <c r="B87" s="23" t="s">
        <v>218</v>
      </c>
      <c r="C87" s="27">
        <v>10</v>
      </c>
      <c r="D87" s="27">
        <v>0</v>
      </c>
      <c r="E87" s="28">
        <v>10</v>
      </c>
    </row>
    <row r="88" ht="30" customHeight="1" spans="1:5">
      <c r="A88" s="26" t="s">
        <v>219</v>
      </c>
      <c r="B88" s="23" t="s">
        <v>220</v>
      </c>
      <c r="C88" s="27">
        <v>10</v>
      </c>
      <c r="D88" s="27">
        <v>0</v>
      </c>
      <c r="E88" s="28">
        <v>10</v>
      </c>
    </row>
    <row r="89" ht="30" customHeight="1" spans="1:5">
      <c r="A89" s="26" t="s">
        <v>223</v>
      </c>
      <c r="B89" s="23" t="s">
        <v>224</v>
      </c>
      <c r="C89" s="27">
        <v>10</v>
      </c>
      <c r="D89" s="27">
        <v>0</v>
      </c>
      <c r="E89" s="28">
        <v>10</v>
      </c>
    </row>
    <row r="90" ht="30" customHeight="1" spans="1:5">
      <c r="A90" s="26" t="s">
        <v>225</v>
      </c>
      <c r="B90" s="23" t="s">
        <v>226</v>
      </c>
      <c r="C90" s="27">
        <v>10</v>
      </c>
      <c r="D90" s="27">
        <v>0</v>
      </c>
      <c r="E90" s="28">
        <v>10</v>
      </c>
    </row>
    <row r="91" ht="30" customHeight="1" spans="1:5">
      <c r="A91" s="26" t="s">
        <v>227</v>
      </c>
      <c r="B91" s="23" t="s">
        <v>228</v>
      </c>
      <c r="C91" s="27">
        <v>10</v>
      </c>
      <c r="D91" s="27">
        <v>0</v>
      </c>
      <c r="E91" s="28">
        <v>10</v>
      </c>
    </row>
    <row r="92" ht="30" customHeight="1" spans="1:5">
      <c r="A92" s="26" t="s">
        <v>255</v>
      </c>
      <c r="B92" s="23" t="s">
        <v>256</v>
      </c>
      <c r="C92" s="27">
        <v>110</v>
      </c>
      <c r="D92" s="27">
        <v>0</v>
      </c>
      <c r="E92" s="28">
        <v>110</v>
      </c>
    </row>
    <row r="93" ht="30" customHeight="1" spans="1:5">
      <c r="A93" s="26"/>
      <c r="B93" s="23" t="s">
        <v>204</v>
      </c>
      <c r="C93" s="27">
        <v>110</v>
      </c>
      <c r="D93" s="27">
        <v>0</v>
      </c>
      <c r="E93" s="28">
        <v>110</v>
      </c>
    </row>
    <row r="94" ht="30" customHeight="1" spans="1:5">
      <c r="A94" s="26" t="s">
        <v>205</v>
      </c>
      <c r="B94" s="23" t="s">
        <v>206</v>
      </c>
      <c r="C94" s="27">
        <v>110</v>
      </c>
      <c r="D94" s="27">
        <v>0</v>
      </c>
      <c r="E94" s="28">
        <v>110</v>
      </c>
    </row>
    <row r="95" ht="30" customHeight="1" spans="1:5">
      <c r="A95" s="26" t="s">
        <v>221</v>
      </c>
      <c r="B95" s="23" t="s">
        <v>222</v>
      </c>
      <c r="C95" s="27">
        <v>110</v>
      </c>
      <c r="D95" s="27">
        <v>0</v>
      </c>
      <c r="E95" s="28">
        <v>110</v>
      </c>
    </row>
    <row r="96" ht="30" customHeight="1" spans="1:5">
      <c r="A96" s="26" t="s">
        <v>257</v>
      </c>
      <c r="B96" s="23" t="s">
        <v>258</v>
      </c>
      <c r="C96" s="27">
        <f>272.02+150</f>
        <v>422.02</v>
      </c>
      <c r="D96" s="27">
        <v>0</v>
      </c>
      <c r="E96" s="28">
        <f>272.02+150</f>
        <v>422.02</v>
      </c>
    </row>
    <row r="97" ht="30" customHeight="1" spans="1:5">
      <c r="A97" s="26"/>
      <c r="B97" s="23" t="s">
        <v>204</v>
      </c>
      <c r="C97" s="27">
        <f>E97</f>
        <v>422.02</v>
      </c>
      <c r="D97" s="27">
        <v>0</v>
      </c>
      <c r="E97" s="28">
        <f>272.02+150</f>
        <v>422.02</v>
      </c>
    </row>
    <row r="98" ht="30" customHeight="1" spans="1:5">
      <c r="A98" s="26" t="s">
        <v>205</v>
      </c>
      <c r="B98" s="23" t="s">
        <v>206</v>
      </c>
      <c r="C98" s="27">
        <f>E98</f>
        <v>422.02</v>
      </c>
      <c r="D98" s="27">
        <v>0</v>
      </c>
      <c r="E98" s="28">
        <f>272.02+150</f>
        <v>422.02</v>
      </c>
    </row>
    <row r="99" ht="30" customHeight="1" spans="1:5">
      <c r="A99" s="26" t="s">
        <v>207</v>
      </c>
      <c r="B99" s="23" t="s">
        <v>208</v>
      </c>
      <c r="C99" s="27">
        <f>E99</f>
        <v>412.02</v>
      </c>
      <c r="D99" s="27">
        <v>0</v>
      </c>
      <c r="E99" s="28">
        <f>272.02+140</f>
        <v>412.02</v>
      </c>
    </row>
    <row r="100" ht="30" customHeight="1" spans="1:5">
      <c r="A100" s="26" t="s">
        <v>211</v>
      </c>
      <c r="B100" s="23" t="s">
        <v>212</v>
      </c>
      <c r="C100" s="27">
        <v>10</v>
      </c>
      <c r="D100" s="27">
        <v>0</v>
      </c>
      <c r="E100" s="28">
        <v>10</v>
      </c>
    </row>
    <row r="101" ht="30" customHeight="1" spans="1:5">
      <c r="A101" s="26" t="s">
        <v>175</v>
      </c>
      <c r="B101" s="23" t="s">
        <v>176</v>
      </c>
      <c r="C101" s="27">
        <f>E101</f>
        <v>8.11</v>
      </c>
      <c r="D101" s="27"/>
      <c r="E101" s="28">
        <v>8.11</v>
      </c>
    </row>
    <row r="102" ht="30" customHeight="1" spans="1:5">
      <c r="A102" s="26"/>
      <c r="B102" s="23" t="s">
        <v>204</v>
      </c>
      <c r="C102" s="27">
        <f>E102</f>
        <v>8.11</v>
      </c>
      <c r="D102" s="27"/>
      <c r="E102" s="28">
        <v>8.11</v>
      </c>
    </row>
    <row r="103" ht="30" customHeight="1" spans="1:5">
      <c r="A103" s="26" t="s">
        <v>205</v>
      </c>
      <c r="B103" s="23" t="s">
        <v>206</v>
      </c>
      <c r="C103" s="27">
        <f>E103</f>
        <v>8.11</v>
      </c>
      <c r="D103" s="27"/>
      <c r="E103" s="28">
        <v>8.11</v>
      </c>
    </row>
    <row r="104" ht="30" customHeight="1" spans="1:5">
      <c r="A104" s="26" t="s">
        <v>207</v>
      </c>
      <c r="B104" s="23" t="s">
        <v>208</v>
      </c>
      <c r="C104" s="27">
        <f>E104</f>
        <v>8.11</v>
      </c>
      <c r="D104" s="27"/>
      <c r="E104" s="28">
        <v>8.11</v>
      </c>
    </row>
    <row r="105" ht="30" customHeight="1" spans="1:5">
      <c r="A105" s="26" t="s">
        <v>259</v>
      </c>
      <c r="B105" s="23" t="s">
        <v>177</v>
      </c>
      <c r="C105" s="27">
        <v>13.89</v>
      </c>
      <c r="D105" s="27"/>
      <c r="E105" s="28">
        <v>13.89</v>
      </c>
    </row>
    <row r="106" ht="30" customHeight="1" spans="1:5">
      <c r="A106" s="26"/>
      <c r="B106" s="23" t="s">
        <v>204</v>
      </c>
      <c r="C106" s="27">
        <v>13.89</v>
      </c>
      <c r="D106" s="27"/>
      <c r="E106" s="28">
        <v>13.89</v>
      </c>
    </row>
    <row r="107" ht="30" customHeight="1" spans="1:5">
      <c r="A107" s="26" t="s">
        <v>205</v>
      </c>
      <c r="B107" s="23" t="s">
        <v>206</v>
      </c>
      <c r="C107" s="27">
        <v>13.89</v>
      </c>
      <c r="D107" s="27"/>
      <c r="E107" s="28">
        <v>13.89</v>
      </c>
    </row>
    <row r="108" ht="30" customHeight="1" spans="1:5">
      <c r="A108" s="26" t="s">
        <v>207</v>
      </c>
      <c r="B108" s="23" t="s">
        <v>208</v>
      </c>
      <c r="C108" s="27">
        <v>13.89</v>
      </c>
      <c r="D108" s="27"/>
      <c r="E108" s="28">
        <v>13.89</v>
      </c>
    </row>
    <row r="109" ht="30" customHeight="1" spans="1:5">
      <c r="A109" s="26" t="s">
        <v>260</v>
      </c>
      <c r="B109" s="23" t="s">
        <v>178</v>
      </c>
      <c r="C109" s="27">
        <f>C110</f>
        <v>134.33</v>
      </c>
      <c r="D109" s="27">
        <f t="shared" ref="C109:E111" si="0">SUM(D110:D114)</f>
        <v>0</v>
      </c>
      <c r="E109" s="27">
        <f>E110</f>
        <v>134.33</v>
      </c>
    </row>
    <row r="110" ht="30" customHeight="1" spans="1:5">
      <c r="A110" s="26"/>
      <c r="B110" s="23" t="s">
        <v>204</v>
      </c>
      <c r="C110" s="27">
        <f>C111</f>
        <v>134.33</v>
      </c>
      <c r="D110" s="27">
        <f t="shared" si="0"/>
        <v>0</v>
      </c>
      <c r="E110" s="27">
        <f>E111</f>
        <v>134.33</v>
      </c>
    </row>
    <row r="111" ht="30" customHeight="1" spans="1:5">
      <c r="A111" s="26" t="s">
        <v>205</v>
      </c>
      <c r="B111" s="23" t="s">
        <v>206</v>
      </c>
      <c r="C111" s="27">
        <f t="shared" si="0"/>
        <v>134.33</v>
      </c>
      <c r="D111" s="27">
        <f t="shared" si="0"/>
        <v>0</v>
      </c>
      <c r="E111" s="27">
        <f t="shared" si="0"/>
        <v>134.33</v>
      </c>
    </row>
    <row r="112" s="37" customFormat="1" ht="30" customHeight="1" spans="1:5">
      <c r="A112" s="26" t="s">
        <v>207</v>
      </c>
      <c r="B112" s="23" t="s">
        <v>208</v>
      </c>
      <c r="C112" s="27">
        <v>63.33</v>
      </c>
      <c r="D112" s="27"/>
      <c r="E112" s="28">
        <v>63.33</v>
      </c>
    </row>
    <row r="113" s="37" customFormat="1" ht="30" customHeight="1" spans="1:5">
      <c r="A113" s="38" t="s">
        <v>261</v>
      </c>
      <c r="B113" s="38" t="s">
        <v>262</v>
      </c>
      <c r="C113" s="27">
        <v>47</v>
      </c>
      <c r="D113" s="27"/>
      <c r="E113" s="28">
        <v>47</v>
      </c>
    </row>
    <row r="114" s="37" customFormat="1" ht="30" customHeight="1" spans="1:5">
      <c r="A114" s="38" t="s">
        <v>263</v>
      </c>
      <c r="B114" s="38" t="s">
        <v>264</v>
      </c>
      <c r="C114" s="27">
        <v>3</v>
      </c>
      <c r="D114" s="27"/>
      <c r="E114" s="28">
        <v>3</v>
      </c>
    </row>
    <row r="115" s="37" customFormat="1" ht="30" customHeight="1" spans="1:5">
      <c r="A115" s="38" t="s">
        <v>265</v>
      </c>
      <c r="B115" s="38" t="s">
        <v>266</v>
      </c>
      <c r="C115" s="27">
        <v>2</v>
      </c>
      <c r="D115" s="27"/>
      <c r="E115" s="28">
        <v>2</v>
      </c>
    </row>
    <row r="116" s="37" customFormat="1" ht="30" customHeight="1" spans="1:5">
      <c r="A116" s="38" t="s">
        <v>267</v>
      </c>
      <c r="B116" s="38" t="s">
        <v>268</v>
      </c>
      <c r="C116" s="27">
        <v>19</v>
      </c>
      <c r="D116" s="27"/>
      <c r="E116" s="28">
        <v>19</v>
      </c>
    </row>
    <row r="117" s="37" customFormat="1" ht="30" customHeight="1" spans="1:5">
      <c r="A117" s="26" t="s">
        <v>269</v>
      </c>
      <c r="B117" s="23" t="s">
        <v>270</v>
      </c>
      <c r="C117" s="27">
        <v>228.49</v>
      </c>
      <c r="D117" s="27">
        <v>228.49</v>
      </c>
      <c r="E117" s="28">
        <v>0</v>
      </c>
    </row>
    <row r="118" s="37" customFormat="1" ht="30" customHeight="1" spans="1:5">
      <c r="A118" s="26" t="s">
        <v>271</v>
      </c>
      <c r="B118" s="23" t="s">
        <v>272</v>
      </c>
      <c r="C118" s="27">
        <v>228.49</v>
      </c>
      <c r="D118" s="27">
        <v>228.49</v>
      </c>
      <c r="E118" s="28">
        <v>0</v>
      </c>
    </row>
    <row r="119" ht="30" customHeight="1" spans="1:5">
      <c r="A119" s="26" t="s">
        <v>273</v>
      </c>
      <c r="B119" s="23" t="s">
        <v>274</v>
      </c>
      <c r="C119" s="27">
        <v>228.49</v>
      </c>
      <c r="D119" s="27">
        <v>228.49</v>
      </c>
      <c r="E119" s="28">
        <v>0</v>
      </c>
    </row>
    <row r="120" ht="30" customHeight="1" spans="1:5">
      <c r="A120" s="26"/>
      <c r="B120" s="23" t="s">
        <v>204</v>
      </c>
      <c r="C120" s="27">
        <v>228.49</v>
      </c>
      <c r="D120" s="27">
        <v>228.49</v>
      </c>
      <c r="E120" s="28">
        <v>0</v>
      </c>
    </row>
    <row r="121" ht="30" customHeight="1" spans="1:5">
      <c r="A121" s="26" t="s">
        <v>205</v>
      </c>
      <c r="B121" s="23" t="s">
        <v>206</v>
      </c>
      <c r="C121" s="27">
        <v>228.49</v>
      </c>
      <c r="D121" s="27">
        <v>228.49</v>
      </c>
      <c r="E121" s="28">
        <v>0</v>
      </c>
    </row>
    <row r="122" ht="30" customHeight="1" spans="1:5">
      <c r="A122" s="26" t="s">
        <v>207</v>
      </c>
      <c r="B122" s="23" t="s">
        <v>208</v>
      </c>
      <c r="C122" s="27">
        <v>33.07</v>
      </c>
      <c r="D122" s="27">
        <v>33.07</v>
      </c>
      <c r="E122" s="28">
        <v>0</v>
      </c>
    </row>
    <row r="123" ht="30" customHeight="1" spans="1:5">
      <c r="A123" s="26" t="s">
        <v>209</v>
      </c>
      <c r="B123" s="23" t="s">
        <v>210</v>
      </c>
      <c r="C123" s="27">
        <v>79.24</v>
      </c>
      <c r="D123" s="27">
        <v>79.24</v>
      </c>
      <c r="E123" s="28">
        <v>0</v>
      </c>
    </row>
    <row r="124" ht="30" customHeight="1" spans="1:5">
      <c r="A124" s="26" t="s">
        <v>211</v>
      </c>
      <c r="B124" s="23" t="s">
        <v>212</v>
      </c>
      <c r="C124" s="27">
        <v>9.1</v>
      </c>
      <c r="D124" s="27">
        <v>9.1</v>
      </c>
      <c r="E124" s="28">
        <v>0</v>
      </c>
    </row>
    <row r="125" ht="30" customHeight="1" spans="1:5">
      <c r="A125" s="26" t="s">
        <v>213</v>
      </c>
      <c r="B125" s="23" t="s">
        <v>214</v>
      </c>
      <c r="C125" s="27">
        <v>6.29</v>
      </c>
      <c r="D125" s="27">
        <v>6.29</v>
      </c>
      <c r="E125" s="28">
        <v>0</v>
      </c>
    </row>
    <row r="126" ht="30" customHeight="1" spans="1:5">
      <c r="A126" s="26" t="s">
        <v>215</v>
      </c>
      <c r="B126" s="23" t="s">
        <v>216</v>
      </c>
      <c r="C126" s="27">
        <v>30.19</v>
      </c>
      <c r="D126" s="27">
        <v>30.19</v>
      </c>
      <c r="E126" s="28">
        <v>0</v>
      </c>
    </row>
    <row r="127" ht="30" customHeight="1" spans="1:5">
      <c r="A127" s="26" t="s">
        <v>217</v>
      </c>
      <c r="B127" s="23" t="s">
        <v>218</v>
      </c>
      <c r="C127" s="27">
        <v>19.9</v>
      </c>
      <c r="D127" s="27">
        <v>19.9</v>
      </c>
      <c r="E127" s="28">
        <v>0</v>
      </c>
    </row>
    <row r="128" ht="30" customHeight="1" spans="1:5">
      <c r="A128" s="26" t="s">
        <v>219</v>
      </c>
      <c r="B128" s="23" t="s">
        <v>220</v>
      </c>
      <c r="C128" s="27">
        <v>14.33</v>
      </c>
      <c r="D128" s="27">
        <v>14.33</v>
      </c>
      <c r="E128" s="28">
        <v>0</v>
      </c>
    </row>
    <row r="129" ht="30" customHeight="1" spans="1:5">
      <c r="A129" s="26" t="s">
        <v>221</v>
      </c>
      <c r="B129" s="23" t="s">
        <v>222</v>
      </c>
      <c r="C129" s="27">
        <v>6.11</v>
      </c>
      <c r="D129" s="27">
        <v>6.11</v>
      </c>
      <c r="E129" s="28">
        <v>0</v>
      </c>
    </row>
    <row r="130" ht="30" customHeight="1" spans="1:5">
      <c r="A130" s="26" t="s">
        <v>223</v>
      </c>
      <c r="B130" s="23" t="s">
        <v>224</v>
      </c>
      <c r="C130" s="27">
        <v>21.73</v>
      </c>
      <c r="D130" s="27">
        <v>21.73</v>
      </c>
      <c r="E130" s="28">
        <v>0</v>
      </c>
    </row>
    <row r="131" ht="30" customHeight="1" spans="1:5">
      <c r="A131" s="26" t="s">
        <v>225</v>
      </c>
      <c r="B131" s="23" t="s">
        <v>226</v>
      </c>
      <c r="C131" s="27">
        <v>4.3</v>
      </c>
      <c r="D131" s="27">
        <v>4.3</v>
      </c>
      <c r="E131" s="28">
        <v>0</v>
      </c>
    </row>
    <row r="132" ht="30" customHeight="1" spans="1:5">
      <c r="A132" s="26" t="s">
        <v>227</v>
      </c>
      <c r="B132" s="23" t="s">
        <v>228</v>
      </c>
      <c r="C132" s="27">
        <v>4.23</v>
      </c>
      <c r="D132" s="27">
        <v>4.23</v>
      </c>
      <c r="E132" s="28">
        <v>0</v>
      </c>
    </row>
    <row r="133" ht="15.75" customHeight="1" spans="1:5">
      <c r="A133"/>
      <c r="B133"/>
      <c r="C133"/>
      <c r="D133"/>
      <c r="E133"/>
    </row>
    <row r="134" ht="15.75" customHeight="1" spans="1:5">
      <c r="A134"/>
      <c r="B134"/>
      <c r="C134"/>
      <c r="D134"/>
      <c r="E134"/>
    </row>
    <row r="135" ht="30" customHeight="1" spans="1:5">
      <c r="A135"/>
      <c r="B135"/>
      <c r="C135"/>
      <c r="D135"/>
      <c r="E135"/>
    </row>
    <row r="136" ht="30" customHeight="1" spans="1:5">
      <c r="A136"/>
      <c r="B136"/>
      <c r="C136"/>
      <c r="D136"/>
      <c r="E136"/>
    </row>
    <row r="137" ht="30" customHeight="1" spans="1:5">
      <c r="A137"/>
      <c r="B137"/>
      <c r="C137"/>
      <c r="D137"/>
      <c r="E137"/>
    </row>
    <row r="138" ht="30" customHeight="1" spans="1:5">
      <c r="A138"/>
      <c r="B138"/>
      <c r="C138"/>
      <c r="D138"/>
      <c r="E138"/>
    </row>
    <row r="139" ht="30" customHeight="1" spans="1:5">
      <c r="A139"/>
      <c r="B139"/>
      <c r="C139"/>
      <c r="D139"/>
      <c r="E139"/>
    </row>
    <row r="140" ht="15.75" customHeight="1" spans="1:5">
      <c r="A140"/>
      <c r="B140"/>
      <c r="C140"/>
      <c r="D140"/>
      <c r="E140"/>
    </row>
    <row r="141" ht="15.75" customHeight="1" spans="1:5">
      <c r="A141"/>
      <c r="B141"/>
      <c r="C141"/>
      <c r="D141"/>
      <c r="E141"/>
    </row>
    <row r="142" ht="13.5" spans="1:5">
      <c r="A142"/>
      <c r="B142"/>
      <c r="C142"/>
      <c r="D142"/>
      <c r="E142"/>
    </row>
    <row r="143" ht="13.5" spans="1:5">
      <c r="A143"/>
      <c r="B143"/>
      <c r="C143"/>
      <c r="D143"/>
      <c r="E143"/>
    </row>
    <row r="144" ht="13.5" spans="1:5">
      <c r="A144"/>
      <c r="B144"/>
      <c r="C144"/>
      <c r="D144"/>
      <c r="E144"/>
    </row>
  </sheetData>
  <sheetProtection formatCells="0" formatColumns="0" formatRows="0"/>
  <mergeCells count="4">
    <mergeCell ref="A2:E2"/>
    <mergeCell ref="A3:C3"/>
    <mergeCell ref="A4:B4"/>
    <mergeCell ref="C4:E4"/>
  </mergeCells>
  <printOptions horizontalCentered="1"/>
  <pageMargins left="0.751388888888889" right="0.751388888888889" top="1" bottom="1" header="0.511805555555556" footer="0.511805555555556"/>
  <pageSetup paperSize="8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52"/>
  <sheetViews>
    <sheetView showGridLines="0" showZeros="0" workbookViewId="0">
      <selection activeCell="A1" sqref="A1"/>
    </sheetView>
  </sheetViews>
  <sheetFormatPr defaultColWidth="9" defaultRowHeight="12" outlineLevelCol="4"/>
  <cols>
    <col min="1" max="1" width="11.25" style="3" customWidth="1"/>
    <col min="2" max="2" width="22.5" style="3" customWidth="1"/>
    <col min="3" max="3" width="21" style="3" customWidth="1"/>
    <col min="4" max="4" width="19.75" style="3" customWidth="1"/>
    <col min="5" max="5" width="20.375" style="3" customWidth="1"/>
    <col min="6" max="16384" width="9" style="3"/>
  </cols>
  <sheetData>
    <row r="1" ht="13.35" customHeight="1" spans="1:5">
      <c r="A1" s="3" t="s">
        <v>275</v>
      </c>
      <c r="B1"/>
      <c r="C1"/>
      <c r="D1"/>
      <c r="E1"/>
    </row>
    <row r="2" ht="33" customHeight="1" spans="1:5">
      <c r="A2" s="4" t="s">
        <v>276</v>
      </c>
      <c r="B2" s="4"/>
      <c r="C2" s="4"/>
      <c r="D2" s="4"/>
      <c r="E2" s="4"/>
    </row>
    <row r="3" ht="20.25" customHeight="1" spans="1:5">
      <c r="A3" s="31" t="s">
        <v>2</v>
      </c>
      <c r="B3" s="32"/>
      <c r="C3" s="32"/>
      <c r="D3" s="33"/>
      <c r="E3" s="5" t="s">
        <v>3</v>
      </c>
    </row>
    <row r="4" ht="21.95" customHeight="1" spans="1:5">
      <c r="A4" s="17" t="s">
        <v>277</v>
      </c>
      <c r="B4" s="18"/>
      <c r="C4" s="17" t="s">
        <v>195</v>
      </c>
      <c r="D4" s="19"/>
      <c r="E4" s="18"/>
    </row>
    <row r="5" ht="21.95" customHeight="1" spans="1:5">
      <c r="A5" s="20" t="s">
        <v>196</v>
      </c>
      <c r="B5" s="21" t="s">
        <v>197</v>
      </c>
      <c r="C5" s="21" t="s">
        <v>97</v>
      </c>
      <c r="D5" s="21" t="s">
        <v>15</v>
      </c>
      <c r="E5" s="22" t="s">
        <v>24</v>
      </c>
    </row>
    <row r="6" s="12" customFormat="1" ht="30" customHeight="1" spans="1:5">
      <c r="A6" s="34"/>
      <c r="B6" s="35" t="s">
        <v>106</v>
      </c>
      <c r="C6" s="36">
        <v>3417.91</v>
      </c>
      <c r="D6" s="36">
        <v>2936.42</v>
      </c>
      <c r="E6" s="36">
        <v>481.49</v>
      </c>
    </row>
    <row r="7" customFormat="1" ht="30" customHeight="1" spans="1:5">
      <c r="A7" s="34" t="s">
        <v>278</v>
      </c>
      <c r="B7" s="35" t="s">
        <v>158</v>
      </c>
      <c r="C7" s="36">
        <v>2901</v>
      </c>
      <c r="D7" s="36">
        <v>2901</v>
      </c>
      <c r="E7" s="36">
        <v>0</v>
      </c>
    </row>
    <row r="8" customFormat="1" ht="30" customHeight="1" spans="1:5">
      <c r="A8" s="34" t="s">
        <v>279</v>
      </c>
      <c r="B8" s="35" t="s">
        <v>280</v>
      </c>
      <c r="C8" s="36">
        <v>876.27</v>
      </c>
      <c r="D8" s="36">
        <v>876.27</v>
      </c>
      <c r="E8" s="36">
        <v>0</v>
      </c>
    </row>
    <row r="9" customFormat="1" ht="30" customHeight="1" spans="1:5">
      <c r="A9" s="34"/>
      <c r="B9" s="35" t="s">
        <v>281</v>
      </c>
      <c r="C9" s="36">
        <v>876.27</v>
      </c>
      <c r="D9" s="36">
        <v>876.27</v>
      </c>
      <c r="E9" s="36">
        <v>0</v>
      </c>
    </row>
    <row r="10" customFormat="1" ht="30" customHeight="1" spans="1:5">
      <c r="A10" s="34" t="s">
        <v>282</v>
      </c>
      <c r="B10" s="35" t="s">
        <v>283</v>
      </c>
      <c r="C10" s="36">
        <v>876.27</v>
      </c>
      <c r="D10" s="36">
        <v>876.27</v>
      </c>
      <c r="E10" s="36">
        <v>0</v>
      </c>
    </row>
    <row r="11" customFormat="1" ht="30" customHeight="1" spans="1:5">
      <c r="A11" s="34" t="s">
        <v>284</v>
      </c>
      <c r="B11" s="35" t="s">
        <v>285</v>
      </c>
      <c r="C11" s="36">
        <v>90.26</v>
      </c>
      <c r="D11" s="36">
        <v>90.26</v>
      </c>
      <c r="E11" s="36">
        <v>0</v>
      </c>
    </row>
    <row r="12" customFormat="1" ht="30" customHeight="1" spans="1:5">
      <c r="A12" s="34" t="s">
        <v>286</v>
      </c>
      <c r="B12" s="35" t="s">
        <v>287</v>
      </c>
      <c r="C12" s="36">
        <v>318.23</v>
      </c>
      <c r="D12" s="36">
        <v>318.23</v>
      </c>
      <c r="E12" s="36">
        <v>0</v>
      </c>
    </row>
    <row r="13" customFormat="1" ht="30" customHeight="1" spans="1:5">
      <c r="A13" s="34" t="s">
        <v>288</v>
      </c>
      <c r="B13" s="35" t="s">
        <v>289</v>
      </c>
      <c r="C13" s="36">
        <v>37.85</v>
      </c>
      <c r="D13" s="36">
        <v>37.85</v>
      </c>
      <c r="E13" s="36">
        <v>0</v>
      </c>
    </row>
    <row r="14" customFormat="1" ht="30" customHeight="1" spans="1:5">
      <c r="A14" s="34" t="s">
        <v>290</v>
      </c>
      <c r="B14" s="35" t="s">
        <v>291</v>
      </c>
      <c r="C14" s="36">
        <v>25.01</v>
      </c>
      <c r="D14" s="36">
        <v>25.01</v>
      </c>
      <c r="E14" s="36">
        <v>0</v>
      </c>
    </row>
    <row r="15" customFormat="1" ht="30" customHeight="1" spans="1:5">
      <c r="A15" s="34" t="s">
        <v>292</v>
      </c>
      <c r="B15" s="35" t="s">
        <v>293</v>
      </c>
      <c r="C15" s="36">
        <v>121.59</v>
      </c>
      <c r="D15" s="36">
        <v>121.59</v>
      </c>
      <c r="E15" s="36">
        <v>0</v>
      </c>
    </row>
    <row r="16" customFormat="1" ht="30" customHeight="1" spans="1:5">
      <c r="A16" s="34" t="s">
        <v>294</v>
      </c>
      <c r="B16" s="35" t="s">
        <v>295</v>
      </c>
      <c r="C16" s="36">
        <v>77.36</v>
      </c>
      <c r="D16" s="36">
        <v>77.36</v>
      </c>
      <c r="E16" s="36">
        <v>0</v>
      </c>
    </row>
    <row r="17" customFormat="1" ht="30" customHeight="1" spans="1:5">
      <c r="A17" s="34" t="s">
        <v>296</v>
      </c>
      <c r="B17" s="35" t="s">
        <v>297</v>
      </c>
      <c r="C17" s="36">
        <v>56.2</v>
      </c>
      <c r="D17" s="36">
        <v>56.2</v>
      </c>
      <c r="E17" s="36">
        <v>0</v>
      </c>
    </row>
    <row r="18" customFormat="1" ht="30" customHeight="1" spans="1:5">
      <c r="A18" s="34" t="s">
        <v>298</v>
      </c>
      <c r="B18" s="35" t="s">
        <v>299</v>
      </c>
      <c r="C18" s="36">
        <v>23.34</v>
      </c>
      <c r="D18" s="36">
        <v>23.34</v>
      </c>
      <c r="E18" s="36">
        <v>0</v>
      </c>
    </row>
    <row r="19" customFormat="1" ht="30" customHeight="1" spans="1:5">
      <c r="A19" s="34" t="s">
        <v>300</v>
      </c>
      <c r="B19" s="35" t="s">
        <v>301</v>
      </c>
      <c r="C19" s="36">
        <v>87.9</v>
      </c>
      <c r="D19" s="36">
        <v>87.9</v>
      </c>
      <c r="E19" s="36">
        <v>0</v>
      </c>
    </row>
    <row r="20" customFormat="1" ht="30" customHeight="1" spans="1:5">
      <c r="A20" s="34" t="s">
        <v>302</v>
      </c>
      <c r="B20" s="35" t="s">
        <v>303</v>
      </c>
      <c r="C20" s="36">
        <v>18.36</v>
      </c>
      <c r="D20" s="36">
        <v>18.36</v>
      </c>
      <c r="E20" s="36">
        <v>0</v>
      </c>
    </row>
    <row r="21" customFormat="1" ht="30" customHeight="1" spans="1:5">
      <c r="A21" s="34" t="s">
        <v>304</v>
      </c>
      <c r="B21" s="35" t="s">
        <v>305</v>
      </c>
      <c r="C21" s="36">
        <v>20.17</v>
      </c>
      <c r="D21" s="36">
        <v>20.17</v>
      </c>
      <c r="E21" s="36">
        <v>0</v>
      </c>
    </row>
    <row r="22" customFormat="1" ht="30" customHeight="1" spans="1:5">
      <c r="A22" s="34" t="s">
        <v>306</v>
      </c>
      <c r="B22" s="35" t="s">
        <v>307</v>
      </c>
      <c r="C22" s="36">
        <v>82.31</v>
      </c>
      <c r="D22" s="36">
        <v>82.31</v>
      </c>
      <c r="E22" s="36">
        <v>0</v>
      </c>
    </row>
    <row r="23" customFormat="1" ht="30" customHeight="1" spans="1:5">
      <c r="A23" s="34"/>
      <c r="B23" s="35" t="s">
        <v>281</v>
      </c>
      <c r="C23" s="36">
        <v>82.31</v>
      </c>
      <c r="D23" s="36">
        <v>82.31</v>
      </c>
      <c r="E23" s="36">
        <v>0</v>
      </c>
    </row>
    <row r="24" customFormat="1" ht="30" customHeight="1" spans="1:5">
      <c r="A24" s="34" t="s">
        <v>282</v>
      </c>
      <c r="B24" s="35" t="s">
        <v>283</v>
      </c>
      <c r="C24" s="36">
        <v>82.31</v>
      </c>
      <c r="D24" s="36">
        <v>82.31</v>
      </c>
      <c r="E24" s="36">
        <v>0</v>
      </c>
    </row>
    <row r="25" customFormat="1" ht="30" customHeight="1" spans="1:5">
      <c r="A25" s="34" t="s">
        <v>284</v>
      </c>
      <c r="B25" s="35" t="s">
        <v>285</v>
      </c>
      <c r="C25" s="36">
        <v>64.72</v>
      </c>
      <c r="D25" s="36">
        <v>64.72</v>
      </c>
      <c r="E25" s="36">
        <v>0</v>
      </c>
    </row>
    <row r="26" customFormat="1" ht="30" customHeight="1" spans="1:5">
      <c r="A26" s="34" t="s">
        <v>298</v>
      </c>
      <c r="B26" s="35" t="s">
        <v>299</v>
      </c>
      <c r="C26" s="36">
        <v>17.59</v>
      </c>
      <c r="D26" s="36">
        <v>17.59</v>
      </c>
      <c r="E26" s="36">
        <v>0</v>
      </c>
    </row>
    <row r="27" customFormat="1" ht="30" customHeight="1" spans="1:5">
      <c r="A27" s="34" t="s">
        <v>308</v>
      </c>
      <c r="B27" s="35" t="s">
        <v>309</v>
      </c>
      <c r="C27" s="36">
        <v>9.47</v>
      </c>
      <c r="D27" s="36">
        <v>9.47</v>
      </c>
      <c r="E27" s="36">
        <v>0</v>
      </c>
    </row>
    <row r="28" customFormat="1" ht="30" customHeight="1" spans="1:5">
      <c r="A28" s="34"/>
      <c r="B28" s="35" t="s">
        <v>281</v>
      </c>
      <c r="C28" s="36">
        <v>9.47</v>
      </c>
      <c r="D28" s="36">
        <v>9.47</v>
      </c>
      <c r="E28" s="36">
        <v>0</v>
      </c>
    </row>
    <row r="29" customFormat="1" ht="30" customHeight="1" spans="1:5">
      <c r="A29" s="34" t="s">
        <v>282</v>
      </c>
      <c r="B29" s="35" t="s">
        <v>283</v>
      </c>
      <c r="C29" s="36">
        <v>9.47</v>
      </c>
      <c r="D29" s="36">
        <v>9.47</v>
      </c>
      <c r="E29" s="36">
        <v>0</v>
      </c>
    </row>
    <row r="30" customFormat="1" ht="30" customHeight="1" spans="1:5">
      <c r="A30" s="34" t="s">
        <v>284</v>
      </c>
      <c r="B30" s="35" t="s">
        <v>285</v>
      </c>
      <c r="C30" s="36">
        <v>7.52</v>
      </c>
      <c r="D30" s="36">
        <v>7.52</v>
      </c>
      <c r="E30" s="36">
        <v>0</v>
      </c>
    </row>
    <row r="31" customFormat="1" ht="30" customHeight="1" spans="1:5">
      <c r="A31" s="34" t="s">
        <v>298</v>
      </c>
      <c r="B31" s="35" t="s">
        <v>299</v>
      </c>
      <c r="C31" s="36">
        <v>1.95</v>
      </c>
      <c r="D31" s="36">
        <v>1.95</v>
      </c>
      <c r="E31" s="36">
        <v>0</v>
      </c>
    </row>
    <row r="32" customFormat="1" ht="30" customHeight="1" spans="1:5">
      <c r="A32" s="34" t="s">
        <v>310</v>
      </c>
      <c r="B32" s="35" t="s">
        <v>311</v>
      </c>
      <c r="C32" s="36">
        <v>691.19</v>
      </c>
      <c r="D32" s="36">
        <v>691.19</v>
      </c>
      <c r="E32" s="36">
        <v>0</v>
      </c>
    </row>
    <row r="33" customFormat="1" ht="30" customHeight="1" spans="1:5">
      <c r="A33" s="34"/>
      <c r="B33" s="35" t="s">
        <v>281</v>
      </c>
      <c r="C33" s="36">
        <v>691.19</v>
      </c>
      <c r="D33" s="36">
        <v>691.19</v>
      </c>
      <c r="E33" s="36">
        <v>0</v>
      </c>
    </row>
    <row r="34" customFormat="1" ht="30" customHeight="1" spans="1:5">
      <c r="A34" s="34" t="s">
        <v>282</v>
      </c>
      <c r="B34" s="35" t="s">
        <v>283</v>
      </c>
      <c r="C34" s="36">
        <v>691.19</v>
      </c>
      <c r="D34" s="36">
        <v>691.19</v>
      </c>
      <c r="E34" s="36">
        <v>0</v>
      </c>
    </row>
    <row r="35" customFormat="1" ht="30" customHeight="1" spans="1:5">
      <c r="A35" s="34" t="s">
        <v>284</v>
      </c>
      <c r="B35" s="35" t="s">
        <v>285</v>
      </c>
      <c r="C35" s="36">
        <v>303.45</v>
      </c>
      <c r="D35" s="36">
        <v>303.45</v>
      </c>
      <c r="E35" s="36">
        <v>0</v>
      </c>
    </row>
    <row r="36" ht="30" customHeight="1" spans="1:5">
      <c r="A36" s="34" t="s">
        <v>286</v>
      </c>
      <c r="B36" s="35" t="s">
        <v>287</v>
      </c>
      <c r="C36" s="36">
        <v>157.53</v>
      </c>
      <c r="D36" s="36">
        <v>157.53</v>
      </c>
      <c r="E36" s="36">
        <v>0</v>
      </c>
    </row>
    <row r="37" ht="30" customHeight="1" spans="1:5">
      <c r="A37" s="34" t="s">
        <v>288</v>
      </c>
      <c r="B37" s="35" t="s">
        <v>289</v>
      </c>
      <c r="C37" s="36">
        <v>13.57</v>
      </c>
      <c r="D37" s="36">
        <v>13.57</v>
      </c>
      <c r="E37" s="36">
        <v>0</v>
      </c>
    </row>
    <row r="38" ht="30" customHeight="1" spans="1:5">
      <c r="A38" s="34" t="s">
        <v>290</v>
      </c>
      <c r="B38" s="35" t="s">
        <v>291</v>
      </c>
      <c r="C38" s="36">
        <v>9.7</v>
      </c>
      <c r="D38" s="36">
        <v>9.7</v>
      </c>
      <c r="E38" s="36">
        <v>0</v>
      </c>
    </row>
    <row r="39" ht="30" customHeight="1" spans="1:5">
      <c r="A39" s="34" t="s">
        <v>292</v>
      </c>
      <c r="B39" s="35" t="s">
        <v>293</v>
      </c>
      <c r="C39" s="36">
        <v>63.52</v>
      </c>
      <c r="D39" s="36">
        <v>63.52</v>
      </c>
      <c r="E39" s="36">
        <v>0</v>
      </c>
    </row>
    <row r="40" ht="30" customHeight="1" spans="1:5">
      <c r="A40" s="34" t="s">
        <v>294</v>
      </c>
      <c r="B40" s="35" t="s">
        <v>295</v>
      </c>
      <c r="C40" s="36">
        <v>37.5</v>
      </c>
      <c r="D40" s="36">
        <v>37.5</v>
      </c>
      <c r="E40" s="36">
        <v>0</v>
      </c>
    </row>
    <row r="41" ht="30" customHeight="1" spans="1:5">
      <c r="A41" s="34" t="s">
        <v>296</v>
      </c>
      <c r="B41" s="35" t="s">
        <v>297</v>
      </c>
      <c r="C41" s="36">
        <v>24.06</v>
      </c>
      <c r="D41" s="36">
        <v>24.06</v>
      </c>
      <c r="E41" s="36">
        <v>0</v>
      </c>
    </row>
    <row r="42" ht="30" customHeight="1" spans="1:5">
      <c r="A42" s="34" t="s">
        <v>298</v>
      </c>
      <c r="B42" s="35" t="s">
        <v>299</v>
      </c>
      <c r="C42" s="36">
        <v>11.22</v>
      </c>
      <c r="D42" s="36">
        <v>11.22</v>
      </c>
      <c r="E42" s="36">
        <v>0</v>
      </c>
    </row>
    <row r="43" ht="30" customHeight="1" spans="1:5">
      <c r="A43" s="34" t="s">
        <v>300</v>
      </c>
      <c r="B43" s="35" t="s">
        <v>301</v>
      </c>
      <c r="C43" s="36">
        <v>67.9</v>
      </c>
      <c r="D43" s="36">
        <v>67.9</v>
      </c>
      <c r="E43" s="36">
        <v>0</v>
      </c>
    </row>
    <row r="44" ht="30" customHeight="1" spans="1:5">
      <c r="A44" s="34" t="s">
        <v>302</v>
      </c>
      <c r="B44" s="35" t="s">
        <v>303</v>
      </c>
      <c r="C44" s="36">
        <v>2.74</v>
      </c>
      <c r="D44" s="36">
        <v>2.74</v>
      </c>
      <c r="E44" s="36">
        <v>0</v>
      </c>
    </row>
    <row r="45" ht="30" customHeight="1" spans="1:5">
      <c r="A45" s="34" t="s">
        <v>312</v>
      </c>
      <c r="B45" s="35" t="s">
        <v>313</v>
      </c>
      <c r="C45" s="36">
        <v>526.05</v>
      </c>
      <c r="D45" s="36">
        <v>526.05</v>
      </c>
      <c r="E45" s="36">
        <v>0</v>
      </c>
    </row>
    <row r="46" ht="30" customHeight="1" spans="1:5">
      <c r="A46" s="34"/>
      <c r="B46" s="35" t="s">
        <v>281</v>
      </c>
      <c r="C46" s="36">
        <v>526.05</v>
      </c>
      <c r="D46" s="36">
        <v>526.05</v>
      </c>
      <c r="E46" s="36">
        <v>0</v>
      </c>
    </row>
    <row r="47" ht="30" customHeight="1" spans="1:5">
      <c r="A47" s="34" t="s">
        <v>282</v>
      </c>
      <c r="B47" s="35" t="s">
        <v>283</v>
      </c>
      <c r="C47" s="36">
        <v>526.05</v>
      </c>
      <c r="D47" s="36">
        <v>526.05</v>
      </c>
      <c r="E47" s="36">
        <v>0</v>
      </c>
    </row>
    <row r="48" ht="30" customHeight="1" spans="1:5">
      <c r="A48" s="34" t="s">
        <v>286</v>
      </c>
      <c r="B48" s="35" t="s">
        <v>287</v>
      </c>
      <c r="C48" s="36">
        <v>217.68</v>
      </c>
      <c r="D48" s="36">
        <v>217.68</v>
      </c>
      <c r="E48" s="36">
        <v>0</v>
      </c>
    </row>
    <row r="49" ht="30" customHeight="1" spans="1:5">
      <c r="A49" s="34" t="s">
        <v>288</v>
      </c>
      <c r="B49" s="35" t="s">
        <v>289</v>
      </c>
      <c r="C49" s="36">
        <v>23.77</v>
      </c>
      <c r="D49" s="36">
        <v>23.77</v>
      </c>
      <c r="E49" s="36">
        <v>0</v>
      </c>
    </row>
    <row r="50" ht="30" customHeight="1" spans="1:5">
      <c r="A50" s="34" t="s">
        <v>290</v>
      </c>
      <c r="B50" s="35" t="s">
        <v>291</v>
      </c>
      <c r="C50" s="36">
        <v>17.26</v>
      </c>
      <c r="D50" s="36">
        <v>17.26</v>
      </c>
      <c r="E50" s="36">
        <v>0</v>
      </c>
    </row>
    <row r="51" ht="30" customHeight="1" spans="1:5">
      <c r="A51" s="34" t="s">
        <v>292</v>
      </c>
      <c r="B51" s="35" t="s">
        <v>293</v>
      </c>
      <c r="C51" s="36">
        <v>83.03</v>
      </c>
      <c r="D51" s="36">
        <v>83.03</v>
      </c>
      <c r="E51" s="36">
        <v>0</v>
      </c>
    </row>
    <row r="52" ht="30" customHeight="1" spans="1:5">
      <c r="A52" s="34" t="s">
        <v>294</v>
      </c>
      <c r="B52" s="35" t="s">
        <v>295</v>
      </c>
      <c r="C52" s="36">
        <v>57.88</v>
      </c>
      <c r="D52" s="36">
        <v>57.88</v>
      </c>
      <c r="E52" s="36">
        <v>0</v>
      </c>
    </row>
    <row r="53" ht="30" customHeight="1" spans="1:5">
      <c r="A53" s="34" t="s">
        <v>296</v>
      </c>
      <c r="B53" s="35" t="s">
        <v>297</v>
      </c>
      <c r="C53" s="36">
        <v>41.83</v>
      </c>
      <c r="D53" s="36">
        <v>41.83</v>
      </c>
      <c r="E53" s="36">
        <v>0</v>
      </c>
    </row>
    <row r="54" ht="30" customHeight="1" spans="1:5">
      <c r="A54" s="34" t="s">
        <v>300</v>
      </c>
      <c r="B54" s="35" t="s">
        <v>301</v>
      </c>
      <c r="C54" s="36">
        <v>58</v>
      </c>
      <c r="D54" s="36">
        <v>58</v>
      </c>
      <c r="E54" s="36">
        <v>0</v>
      </c>
    </row>
    <row r="55" ht="30" customHeight="1" spans="1:5">
      <c r="A55" s="34" t="s">
        <v>302</v>
      </c>
      <c r="B55" s="35" t="s">
        <v>303</v>
      </c>
      <c r="C55" s="36">
        <v>13.21</v>
      </c>
      <c r="D55" s="36">
        <v>13.21</v>
      </c>
      <c r="E55" s="36">
        <v>0</v>
      </c>
    </row>
    <row r="56" ht="30" customHeight="1" spans="1:5">
      <c r="A56" s="34" t="s">
        <v>304</v>
      </c>
      <c r="B56" s="35" t="s">
        <v>305</v>
      </c>
      <c r="C56" s="36">
        <v>13.39</v>
      </c>
      <c r="D56" s="36">
        <v>13.39</v>
      </c>
      <c r="E56" s="36">
        <v>0</v>
      </c>
    </row>
    <row r="57" ht="30" customHeight="1" spans="1:5">
      <c r="A57" s="34" t="s">
        <v>314</v>
      </c>
      <c r="B57" s="35" t="s">
        <v>315</v>
      </c>
      <c r="C57" s="36">
        <v>63.54</v>
      </c>
      <c r="D57" s="36">
        <v>63.54</v>
      </c>
      <c r="E57" s="36">
        <v>0</v>
      </c>
    </row>
    <row r="58" ht="30" customHeight="1" spans="1:5">
      <c r="A58" s="34"/>
      <c r="B58" s="35" t="s">
        <v>281</v>
      </c>
      <c r="C58" s="36">
        <v>63.54</v>
      </c>
      <c r="D58" s="36">
        <v>63.54</v>
      </c>
      <c r="E58" s="36">
        <v>0</v>
      </c>
    </row>
    <row r="59" ht="30" customHeight="1" spans="1:5">
      <c r="A59" s="34" t="s">
        <v>282</v>
      </c>
      <c r="B59" s="35" t="s">
        <v>283</v>
      </c>
      <c r="C59" s="36">
        <v>63.54</v>
      </c>
      <c r="D59" s="36">
        <v>63.54</v>
      </c>
      <c r="E59" s="36">
        <v>0</v>
      </c>
    </row>
    <row r="60" ht="30" customHeight="1" spans="1:5">
      <c r="A60" s="34" t="s">
        <v>286</v>
      </c>
      <c r="B60" s="35" t="s">
        <v>287</v>
      </c>
      <c r="C60" s="36">
        <v>26.52</v>
      </c>
      <c r="D60" s="36">
        <v>26.52</v>
      </c>
      <c r="E60" s="36">
        <v>0</v>
      </c>
    </row>
    <row r="61" ht="30" customHeight="1" spans="1:5">
      <c r="A61" s="34" t="s">
        <v>288</v>
      </c>
      <c r="B61" s="35" t="s">
        <v>289</v>
      </c>
      <c r="C61" s="36">
        <v>3.15</v>
      </c>
      <c r="D61" s="36">
        <v>3.15</v>
      </c>
      <c r="E61" s="36">
        <v>0</v>
      </c>
    </row>
    <row r="62" ht="30" customHeight="1" spans="1:5">
      <c r="A62" s="34" t="s">
        <v>290</v>
      </c>
      <c r="B62" s="35" t="s">
        <v>291</v>
      </c>
      <c r="C62" s="36">
        <v>2.08</v>
      </c>
      <c r="D62" s="36">
        <v>2.08</v>
      </c>
      <c r="E62" s="36">
        <v>0</v>
      </c>
    </row>
    <row r="63" ht="30" customHeight="1" spans="1:5">
      <c r="A63" s="34" t="s">
        <v>292</v>
      </c>
      <c r="B63" s="35" t="s">
        <v>293</v>
      </c>
      <c r="C63" s="36">
        <v>10.13</v>
      </c>
      <c r="D63" s="36">
        <v>10.13</v>
      </c>
      <c r="E63" s="36">
        <v>0</v>
      </c>
    </row>
    <row r="64" ht="30" customHeight="1" spans="1:5">
      <c r="A64" s="34" t="s">
        <v>294</v>
      </c>
      <c r="B64" s="35" t="s">
        <v>295</v>
      </c>
      <c r="C64" s="36">
        <v>6.45</v>
      </c>
      <c r="D64" s="36">
        <v>6.45</v>
      </c>
      <c r="E64" s="36">
        <v>0</v>
      </c>
    </row>
    <row r="65" ht="30" customHeight="1" spans="1:5">
      <c r="A65" s="34" t="s">
        <v>296</v>
      </c>
      <c r="B65" s="35" t="s">
        <v>297</v>
      </c>
      <c r="C65" s="36">
        <v>4.68</v>
      </c>
      <c r="D65" s="36">
        <v>4.68</v>
      </c>
      <c r="E65" s="36">
        <v>0</v>
      </c>
    </row>
    <row r="66" ht="30" customHeight="1" spans="1:5">
      <c r="A66" s="34" t="s">
        <v>300</v>
      </c>
      <c r="B66" s="35" t="s">
        <v>301</v>
      </c>
      <c r="C66" s="36">
        <v>7.32</v>
      </c>
      <c r="D66" s="36">
        <v>7.32</v>
      </c>
      <c r="E66" s="36">
        <v>0</v>
      </c>
    </row>
    <row r="67" ht="30" customHeight="1" spans="1:5">
      <c r="A67" s="34" t="s">
        <v>302</v>
      </c>
      <c r="B67" s="35" t="s">
        <v>303</v>
      </c>
      <c r="C67" s="36">
        <v>1.53</v>
      </c>
      <c r="D67" s="36">
        <v>1.53</v>
      </c>
      <c r="E67" s="36">
        <v>0</v>
      </c>
    </row>
    <row r="68" ht="30" customHeight="1" spans="1:5">
      <c r="A68" s="34" t="s">
        <v>304</v>
      </c>
      <c r="B68" s="35" t="s">
        <v>305</v>
      </c>
      <c r="C68" s="36">
        <v>1.68</v>
      </c>
      <c r="D68" s="36">
        <v>1.68</v>
      </c>
      <c r="E68" s="36">
        <v>0</v>
      </c>
    </row>
    <row r="69" ht="30" customHeight="1" spans="1:5">
      <c r="A69" s="34" t="s">
        <v>316</v>
      </c>
      <c r="B69" s="35" t="s">
        <v>317</v>
      </c>
      <c r="C69" s="36">
        <v>258.21</v>
      </c>
      <c r="D69" s="36">
        <v>258.21</v>
      </c>
      <c r="E69" s="36">
        <v>0</v>
      </c>
    </row>
    <row r="70" ht="30" customHeight="1" spans="1:5">
      <c r="A70" s="34"/>
      <c r="B70" s="35" t="s">
        <v>281</v>
      </c>
      <c r="C70" s="36">
        <v>258.21</v>
      </c>
      <c r="D70" s="36">
        <v>258.21</v>
      </c>
      <c r="E70" s="36">
        <v>0</v>
      </c>
    </row>
    <row r="71" ht="30" customHeight="1" spans="1:5">
      <c r="A71" s="34" t="s">
        <v>282</v>
      </c>
      <c r="B71" s="35" t="s">
        <v>283</v>
      </c>
      <c r="C71" s="36">
        <v>258.21</v>
      </c>
      <c r="D71" s="36">
        <v>258.21</v>
      </c>
      <c r="E71" s="36">
        <v>0</v>
      </c>
    </row>
    <row r="72" ht="30" customHeight="1" spans="1:5">
      <c r="A72" s="34" t="s">
        <v>284</v>
      </c>
      <c r="B72" s="35" t="s">
        <v>285</v>
      </c>
      <c r="C72" s="36">
        <v>26.1</v>
      </c>
      <c r="D72" s="36">
        <v>26.1</v>
      </c>
      <c r="E72" s="36">
        <v>0</v>
      </c>
    </row>
    <row r="73" ht="30" customHeight="1" spans="1:5">
      <c r="A73" s="34" t="s">
        <v>286</v>
      </c>
      <c r="B73" s="35" t="s">
        <v>287</v>
      </c>
      <c r="C73" s="36">
        <v>92.85</v>
      </c>
      <c r="D73" s="36">
        <v>92.85</v>
      </c>
      <c r="E73" s="36">
        <v>0</v>
      </c>
    </row>
    <row r="74" ht="30" customHeight="1" spans="1:5">
      <c r="A74" s="34" t="s">
        <v>288</v>
      </c>
      <c r="B74" s="35" t="s">
        <v>289</v>
      </c>
      <c r="C74" s="36">
        <v>10.89</v>
      </c>
      <c r="D74" s="36">
        <v>10.89</v>
      </c>
      <c r="E74" s="36">
        <v>0</v>
      </c>
    </row>
    <row r="75" ht="30" customHeight="1" spans="1:5">
      <c r="A75" s="34" t="s">
        <v>290</v>
      </c>
      <c r="B75" s="35" t="s">
        <v>291</v>
      </c>
      <c r="C75" s="36">
        <v>7.55</v>
      </c>
      <c r="D75" s="36">
        <v>7.55</v>
      </c>
      <c r="E75" s="36">
        <v>0</v>
      </c>
    </row>
    <row r="76" ht="30" customHeight="1" spans="1:5">
      <c r="A76" s="34" t="s">
        <v>292</v>
      </c>
      <c r="B76" s="35" t="s">
        <v>293</v>
      </c>
      <c r="C76" s="36">
        <v>36.07</v>
      </c>
      <c r="D76" s="36">
        <v>36.07</v>
      </c>
      <c r="E76" s="36">
        <v>0</v>
      </c>
    </row>
    <row r="77" ht="30" customHeight="1" spans="1:5">
      <c r="A77" s="34" t="s">
        <v>294</v>
      </c>
      <c r="B77" s="35" t="s">
        <v>295</v>
      </c>
      <c r="C77" s="36">
        <v>23.56</v>
      </c>
      <c r="D77" s="36">
        <v>23.56</v>
      </c>
      <c r="E77" s="36">
        <v>0</v>
      </c>
    </row>
    <row r="78" ht="30" customHeight="1" spans="1:5">
      <c r="A78" s="34" t="s">
        <v>296</v>
      </c>
      <c r="B78" s="35" t="s">
        <v>297</v>
      </c>
      <c r="C78" s="36">
        <v>17.34</v>
      </c>
      <c r="D78" s="36">
        <v>17.34</v>
      </c>
      <c r="E78" s="36">
        <v>0</v>
      </c>
    </row>
    <row r="79" ht="30" customHeight="1" spans="1:5">
      <c r="A79" s="34" t="s">
        <v>298</v>
      </c>
      <c r="B79" s="35" t="s">
        <v>299</v>
      </c>
      <c r="C79" s="36">
        <v>7.11</v>
      </c>
      <c r="D79" s="36">
        <v>7.11</v>
      </c>
      <c r="E79" s="36">
        <v>0</v>
      </c>
    </row>
    <row r="80" ht="30" customHeight="1" spans="1:5">
      <c r="A80" s="34" t="s">
        <v>300</v>
      </c>
      <c r="B80" s="35" t="s">
        <v>301</v>
      </c>
      <c r="C80" s="36">
        <v>25.52</v>
      </c>
      <c r="D80" s="36">
        <v>25.52</v>
      </c>
      <c r="E80" s="36">
        <v>0</v>
      </c>
    </row>
    <row r="81" ht="30" customHeight="1" spans="1:5">
      <c r="A81" s="34" t="s">
        <v>302</v>
      </c>
      <c r="B81" s="35" t="s">
        <v>303</v>
      </c>
      <c r="C81" s="36">
        <v>5.44</v>
      </c>
      <c r="D81" s="36">
        <v>5.44</v>
      </c>
      <c r="E81" s="36">
        <v>0</v>
      </c>
    </row>
    <row r="82" ht="30" customHeight="1" spans="1:5">
      <c r="A82" s="34" t="s">
        <v>304</v>
      </c>
      <c r="B82" s="35" t="s">
        <v>305</v>
      </c>
      <c r="C82" s="36">
        <v>5.78</v>
      </c>
      <c r="D82" s="36">
        <v>5.78</v>
      </c>
      <c r="E82" s="36">
        <v>0</v>
      </c>
    </row>
    <row r="83" ht="30" customHeight="1" spans="1:5">
      <c r="A83" s="34" t="s">
        <v>318</v>
      </c>
      <c r="B83" s="35" t="s">
        <v>319</v>
      </c>
      <c r="C83" s="36">
        <v>150.08</v>
      </c>
      <c r="D83" s="36">
        <v>150.08</v>
      </c>
      <c r="E83" s="36">
        <v>0</v>
      </c>
    </row>
    <row r="84" ht="30" customHeight="1" spans="1:5">
      <c r="A84" s="34"/>
      <c r="B84" s="35" t="s">
        <v>281</v>
      </c>
      <c r="C84" s="36">
        <v>150.08</v>
      </c>
      <c r="D84" s="36">
        <v>150.08</v>
      </c>
      <c r="E84" s="36">
        <v>0</v>
      </c>
    </row>
    <row r="85" ht="30" customHeight="1" spans="1:5">
      <c r="A85" s="34" t="s">
        <v>282</v>
      </c>
      <c r="B85" s="35" t="s">
        <v>283</v>
      </c>
      <c r="C85" s="36">
        <v>150.08</v>
      </c>
      <c r="D85" s="36">
        <v>150.08</v>
      </c>
      <c r="E85" s="36">
        <v>0</v>
      </c>
    </row>
    <row r="86" ht="30" customHeight="1" spans="1:5">
      <c r="A86" s="34" t="s">
        <v>284</v>
      </c>
      <c r="B86" s="35" t="s">
        <v>285</v>
      </c>
      <c r="C86" s="36">
        <v>15.17</v>
      </c>
      <c r="D86" s="36">
        <v>15.17</v>
      </c>
      <c r="E86" s="36">
        <v>0</v>
      </c>
    </row>
    <row r="87" ht="30" customHeight="1" spans="1:5">
      <c r="A87" s="34" t="s">
        <v>286</v>
      </c>
      <c r="B87" s="35" t="s">
        <v>287</v>
      </c>
      <c r="C87" s="36">
        <v>53.97</v>
      </c>
      <c r="D87" s="36">
        <v>53.97</v>
      </c>
      <c r="E87" s="36">
        <v>0</v>
      </c>
    </row>
    <row r="88" ht="30" customHeight="1" spans="1:5">
      <c r="A88" s="34" t="s">
        <v>288</v>
      </c>
      <c r="B88" s="35" t="s">
        <v>289</v>
      </c>
      <c r="C88" s="36">
        <v>6.33</v>
      </c>
      <c r="D88" s="36">
        <v>6.33</v>
      </c>
      <c r="E88" s="36">
        <v>0</v>
      </c>
    </row>
    <row r="89" ht="30" customHeight="1" spans="1:5">
      <c r="A89" s="34" t="s">
        <v>290</v>
      </c>
      <c r="B89" s="35" t="s">
        <v>291</v>
      </c>
      <c r="C89" s="36">
        <v>4.39</v>
      </c>
      <c r="D89" s="36">
        <v>4.39</v>
      </c>
      <c r="E89" s="36">
        <v>0</v>
      </c>
    </row>
    <row r="90" ht="30" customHeight="1" spans="1:5">
      <c r="A90" s="34" t="s">
        <v>292</v>
      </c>
      <c r="B90" s="35" t="s">
        <v>293</v>
      </c>
      <c r="C90" s="36">
        <v>20.97</v>
      </c>
      <c r="D90" s="36">
        <v>20.97</v>
      </c>
      <c r="E90" s="36">
        <v>0</v>
      </c>
    </row>
    <row r="91" ht="30" customHeight="1" spans="1:5">
      <c r="A91" s="34" t="s">
        <v>294</v>
      </c>
      <c r="B91" s="35" t="s">
        <v>295</v>
      </c>
      <c r="C91" s="36">
        <v>13.69</v>
      </c>
      <c r="D91" s="36">
        <v>13.69</v>
      </c>
      <c r="E91" s="36">
        <v>0</v>
      </c>
    </row>
    <row r="92" ht="30" customHeight="1" spans="1:5">
      <c r="A92" s="34" t="s">
        <v>296</v>
      </c>
      <c r="B92" s="35" t="s">
        <v>297</v>
      </c>
      <c r="C92" s="36">
        <v>10.08</v>
      </c>
      <c r="D92" s="36">
        <v>10.08</v>
      </c>
      <c r="E92" s="36">
        <v>0</v>
      </c>
    </row>
    <row r="93" ht="30" customHeight="1" spans="1:5">
      <c r="A93" s="34" t="s">
        <v>298</v>
      </c>
      <c r="B93" s="35" t="s">
        <v>299</v>
      </c>
      <c r="C93" s="36">
        <v>4.13</v>
      </c>
      <c r="D93" s="36">
        <v>4.13</v>
      </c>
      <c r="E93" s="36">
        <v>0</v>
      </c>
    </row>
    <row r="94" ht="30" customHeight="1" spans="1:5">
      <c r="A94" s="34" t="s">
        <v>300</v>
      </c>
      <c r="B94" s="35" t="s">
        <v>301</v>
      </c>
      <c r="C94" s="36">
        <v>14.83</v>
      </c>
      <c r="D94" s="36">
        <v>14.83</v>
      </c>
      <c r="E94" s="36">
        <v>0</v>
      </c>
    </row>
    <row r="95" ht="30" customHeight="1" spans="1:5">
      <c r="A95" s="34" t="s">
        <v>302</v>
      </c>
      <c r="B95" s="35" t="s">
        <v>303</v>
      </c>
      <c r="C95" s="36">
        <v>3.16</v>
      </c>
      <c r="D95" s="36">
        <v>3.16</v>
      </c>
      <c r="E95" s="36">
        <v>0</v>
      </c>
    </row>
    <row r="96" ht="30" customHeight="1" spans="1:5">
      <c r="A96" s="34" t="s">
        <v>304</v>
      </c>
      <c r="B96" s="35" t="s">
        <v>305</v>
      </c>
      <c r="C96" s="36">
        <v>3.36</v>
      </c>
      <c r="D96" s="36">
        <v>3.36</v>
      </c>
      <c r="E96" s="36">
        <v>0</v>
      </c>
    </row>
    <row r="97" ht="30" customHeight="1" spans="1:5">
      <c r="A97" s="34" t="s">
        <v>320</v>
      </c>
      <c r="B97" s="35" t="s">
        <v>321</v>
      </c>
      <c r="C97" s="36">
        <v>10.38</v>
      </c>
      <c r="D97" s="36">
        <v>10.38</v>
      </c>
      <c r="E97" s="36">
        <v>0</v>
      </c>
    </row>
    <row r="98" ht="30" customHeight="1" spans="1:5">
      <c r="A98" s="34"/>
      <c r="B98" s="35" t="s">
        <v>281</v>
      </c>
      <c r="C98" s="36">
        <v>10.38</v>
      </c>
      <c r="D98" s="36">
        <v>10.38</v>
      </c>
      <c r="E98" s="36">
        <v>0</v>
      </c>
    </row>
    <row r="99" ht="30" customHeight="1" spans="1:5">
      <c r="A99" s="34" t="s">
        <v>282</v>
      </c>
      <c r="B99" s="35" t="s">
        <v>283</v>
      </c>
      <c r="C99" s="36">
        <v>10.38</v>
      </c>
      <c r="D99" s="36">
        <v>10.38</v>
      </c>
      <c r="E99" s="36">
        <v>0</v>
      </c>
    </row>
    <row r="100" ht="30" customHeight="1" spans="1:5">
      <c r="A100" s="34" t="s">
        <v>284</v>
      </c>
      <c r="B100" s="35" t="s">
        <v>285</v>
      </c>
      <c r="C100" s="36">
        <v>8.16</v>
      </c>
      <c r="D100" s="36">
        <v>8.16</v>
      </c>
      <c r="E100" s="36">
        <v>0</v>
      </c>
    </row>
    <row r="101" ht="30" customHeight="1" spans="1:5">
      <c r="A101" s="34" t="s">
        <v>298</v>
      </c>
      <c r="B101" s="35" t="s">
        <v>299</v>
      </c>
      <c r="C101" s="36">
        <v>2.22</v>
      </c>
      <c r="D101" s="36">
        <v>2.22</v>
      </c>
      <c r="E101" s="36">
        <v>0</v>
      </c>
    </row>
    <row r="102" ht="30" customHeight="1" spans="1:5">
      <c r="A102" s="34" t="s">
        <v>322</v>
      </c>
      <c r="B102" s="35" t="s">
        <v>323</v>
      </c>
      <c r="C102" s="36">
        <v>228.49</v>
      </c>
      <c r="D102" s="36">
        <v>228.49</v>
      </c>
      <c r="E102" s="36">
        <v>0</v>
      </c>
    </row>
    <row r="103" ht="30" customHeight="1" spans="1:5">
      <c r="A103" s="34"/>
      <c r="B103" s="35" t="s">
        <v>281</v>
      </c>
      <c r="C103" s="36">
        <v>228.49</v>
      </c>
      <c r="D103" s="36">
        <v>228.49</v>
      </c>
      <c r="E103" s="36">
        <v>0</v>
      </c>
    </row>
    <row r="104" ht="30" customHeight="1" spans="1:5">
      <c r="A104" s="34" t="s">
        <v>282</v>
      </c>
      <c r="B104" s="35" t="s">
        <v>283</v>
      </c>
      <c r="C104" s="36">
        <v>228.49</v>
      </c>
      <c r="D104" s="36">
        <v>228.49</v>
      </c>
      <c r="E104" s="36">
        <v>0</v>
      </c>
    </row>
    <row r="105" ht="30" customHeight="1" spans="1:5">
      <c r="A105" s="34" t="s">
        <v>284</v>
      </c>
      <c r="B105" s="35" t="s">
        <v>285</v>
      </c>
      <c r="C105" s="36">
        <v>33.07</v>
      </c>
      <c r="D105" s="36">
        <v>33.07</v>
      </c>
      <c r="E105" s="36">
        <v>0</v>
      </c>
    </row>
    <row r="106" ht="30" customHeight="1" spans="1:5">
      <c r="A106" s="34" t="s">
        <v>286</v>
      </c>
      <c r="B106" s="35" t="s">
        <v>287</v>
      </c>
      <c r="C106" s="36">
        <v>79.24</v>
      </c>
      <c r="D106" s="36">
        <v>79.24</v>
      </c>
      <c r="E106" s="36">
        <v>0</v>
      </c>
    </row>
    <row r="107" ht="30" customHeight="1" spans="1:5">
      <c r="A107" s="34" t="s">
        <v>288</v>
      </c>
      <c r="B107" s="35" t="s">
        <v>289</v>
      </c>
      <c r="C107" s="36">
        <v>9.1</v>
      </c>
      <c r="D107" s="36">
        <v>9.1</v>
      </c>
      <c r="E107" s="36">
        <v>0</v>
      </c>
    </row>
    <row r="108" ht="30" customHeight="1" spans="1:5">
      <c r="A108" s="34" t="s">
        <v>290</v>
      </c>
      <c r="B108" s="35" t="s">
        <v>291</v>
      </c>
      <c r="C108" s="36">
        <v>6.29</v>
      </c>
      <c r="D108" s="36">
        <v>6.29</v>
      </c>
      <c r="E108" s="36">
        <v>0</v>
      </c>
    </row>
    <row r="109" ht="30" customHeight="1" spans="1:5">
      <c r="A109" s="34" t="s">
        <v>292</v>
      </c>
      <c r="B109" s="35" t="s">
        <v>293</v>
      </c>
      <c r="C109" s="36">
        <v>30.19</v>
      </c>
      <c r="D109" s="36">
        <v>30.19</v>
      </c>
      <c r="E109" s="36">
        <v>0</v>
      </c>
    </row>
    <row r="110" ht="30" customHeight="1" spans="1:5">
      <c r="A110" s="34" t="s">
        <v>294</v>
      </c>
      <c r="B110" s="35" t="s">
        <v>295</v>
      </c>
      <c r="C110" s="36">
        <v>19.9</v>
      </c>
      <c r="D110" s="36">
        <v>19.9</v>
      </c>
      <c r="E110" s="36">
        <v>0</v>
      </c>
    </row>
    <row r="111" ht="30" customHeight="1" spans="1:5">
      <c r="A111" s="34" t="s">
        <v>296</v>
      </c>
      <c r="B111" s="35" t="s">
        <v>297</v>
      </c>
      <c r="C111" s="36">
        <v>14.33</v>
      </c>
      <c r="D111" s="36">
        <v>14.33</v>
      </c>
      <c r="E111" s="36">
        <v>0</v>
      </c>
    </row>
    <row r="112" ht="30" customHeight="1" spans="1:5">
      <c r="A112" s="34" t="s">
        <v>298</v>
      </c>
      <c r="B112" s="35" t="s">
        <v>299</v>
      </c>
      <c r="C112" s="36">
        <v>6.11</v>
      </c>
      <c r="D112" s="36">
        <v>6.11</v>
      </c>
      <c r="E112" s="36">
        <v>0</v>
      </c>
    </row>
    <row r="113" ht="30" customHeight="1" spans="1:5">
      <c r="A113" s="34" t="s">
        <v>300</v>
      </c>
      <c r="B113" s="35" t="s">
        <v>301</v>
      </c>
      <c r="C113" s="36">
        <v>21.73</v>
      </c>
      <c r="D113" s="36">
        <v>21.73</v>
      </c>
      <c r="E113" s="36">
        <v>0</v>
      </c>
    </row>
    <row r="114" ht="30" customHeight="1" spans="1:5">
      <c r="A114" s="34" t="s">
        <v>302</v>
      </c>
      <c r="B114" s="35" t="s">
        <v>303</v>
      </c>
      <c r="C114" s="36">
        <v>4.3</v>
      </c>
      <c r="D114" s="36">
        <v>4.3</v>
      </c>
      <c r="E114" s="36">
        <v>0</v>
      </c>
    </row>
    <row r="115" ht="30" customHeight="1" spans="1:5">
      <c r="A115" s="34" t="s">
        <v>304</v>
      </c>
      <c r="B115" s="35" t="s">
        <v>305</v>
      </c>
      <c r="C115" s="36">
        <v>4.23</v>
      </c>
      <c r="D115" s="36">
        <v>4.23</v>
      </c>
      <c r="E115" s="36">
        <v>0</v>
      </c>
    </row>
    <row r="116" ht="30" customHeight="1" spans="1:5">
      <c r="A116" s="34" t="s">
        <v>324</v>
      </c>
      <c r="B116" s="35" t="s">
        <v>325</v>
      </c>
      <c r="C116" s="36">
        <v>5.01</v>
      </c>
      <c r="D116" s="36">
        <v>5.01</v>
      </c>
      <c r="E116" s="36">
        <v>0</v>
      </c>
    </row>
    <row r="117" ht="30" customHeight="1" spans="1:5">
      <c r="A117" s="34"/>
      <c r="B117" s="35" t="s">
        <v>281</v>
      </c>
      <c r="C117" s="36">
        <v>5.01</v>
      </c>
      <c r="D117" s="36">
        <v>5.01</v>
      </c>
      <c r="E117" s="36">
        <v>0</v>
      </c>
    </row>
    <row r="118" ht="30" customHeight="1" spans="1:5">
      <c r="A118" s="34" t="s">
        <v>282</v>
      </c>
      <c r="B118" s="35" t="s">
        <v>283</v>
      </c>
      <c r="C118" s="36">
        <v>5.01</v>
      </c>
      <c r="D118" s="36">
        <v>5.01</v>
      </c>
      <c r="E118" s="36">
        <v>0</v>
      </c>
    </row>
    <row r="119" ht="30" customHeight="1" spans="1:5">
      <c r="A119" s="34" t="s">
        <v>286</v>
      </c>
      <c r="B119" s="35" t="s">
        <v>287</v>
      </c>
      <c r="C119" s="36">
        <v>5.01</v>
      </c>
      <c r="D119" s="36">
        <v>5.01</v>
      </c>
      <c r="E119" s="36">
        <v>0</v>
      </c>
    </row>
    <row r="120" ht="30" customHeight="1" spans="1:5">
      <c r="A120" s="34" t="s">
        <v>326</v>
      </c>
      <c r="B120" s="35" t="s">
        <v>160</v>
      </c>
      <c r="C120" s="36">
        <v>468.71</v>
      </c>
      <c r="D120" s="36">
        <v>0</v>
      </c>
      <c r="E120" s="36">
        <v>468.71</v>
      </c>
    </row>
    <row r="121" ht="30" customHeight="1" spans="1:5">
      <c r="A121" s="34" t="s">
        <v>327</v>
      </c>
      <c r="B121" s="35" t="s">
        <v>328</v>
      </c>
      <c r="C121" s="36">
        <v>24.76</v>
      </c>
      <c r="D121" s="36">
        <v>0</v>
      </c>
      <c r="E121" s="36">
        <v>24.76</v>
      </c>
    </row>
    <row r="122" ht="30" customHeight="1" spans="1:5">
      <c r="A122" s="34"/>
      <c r="B122" s="35" t="s">
        <v>281</v>
      </c>
      <c r="C122" s="36">
        <v>24.76</v>
      </c>
      <c r="D122" s="36">
        <v>0</v>
      </c>
      <c r="E122" s="36">
        <v>24.76</v>
      </c>
    </row>
    <row r="123" ht="30" customHeight="1" spans="1:5">
      <c r="A123" s="34" t="s">
        <v>282</v>
      </c>
      <c r="B123" s="35" t="s">
        <v>283</v>
      </c>
      <c r="C123" s="36">
        <v>24.76</v>
      </c>
      <c r="D123" s="36">
        <v>0</v>
      </c>
      <c r="E123" s="36">
        <v>24.76</v>
      </c>
    </row>
    <row r="124" ht="30" customHeight="1" spans="1:5">
      <c r="A124" s="34" t="s">
        <v>284</v>
      </c>
      <c r="B124" s="35" t="s">
        <v>285</v>
      </c>
      <c r="C124" s="36">
        <v>1.49</v>
      </c>
      <c r="D124" s="36">
        <v>0</v>
      </c>
      <c r="E124" s="36">
        <v>1.49</v>
      </c>
    </row>
    <row r="125" ht="30" customHeight="1" spans="1:5">
      <c r="A125" s="34" t="s">
        <v>286</v>
      </c>
      <c r="B125" s="35" t="s">
        <v>287</v>
      </c>
      <c r="C125" s="36">
        <v>7</v>
      </c>
      <c r="D125" s="36">
        <v>0</v>
      </c>
      <c r="E125" s="36">
        <v>7</v>
      </c>
    </row>
    <row r="126" ht="30" customHeight="1" spans="1:5">
      <c r="A126" s="34" t="s">
        <v>288</v>
      </c>
      <c r="B126" s="35" t="s">
        <v>289</v>
      </c>
      <c r="C126" s="36">
        <v>1</v>
      </c>
      <c r="D126" s="36">
        <v>0</v>
      </c>
      <c r="E126" s="36">
        <v>1</v>
      </c>
    </row>
    <row r="127" ht="30" customHeight="1" spans="1:5">
      <c r="A127" s="34" t="s">
        <v>290</v>
      </c>
      <c r="B127" s="35" t="s">
        <v>291</v>
      </c>
      <c r="C127" s="36">
        <v>1.5</v>
      </c>
      <c r="D127" s="36">
        <v>0</v>
      </c>
      <c r="E127" s="36">
        <v>1.5</v>
      </c>
    </row>
    <row r="128" ht="30" customHeight="1" spans="1:5">
      <c r="A128" s="34" t="s">
        <v>292</v>
      </c>
      <c r="B128" s="35" t="s">
        <v>293</v>
      </c>
      <c r="C128" s="36">
        <v>3.5</v>
      </c>
      <c r="D128" s="36">
        <v>0</v>
      </c>
      <c r="E128" s="36">
        <v>3.5</v>
      </c>
    </row>
    <row r="129" ht="30" customHeight="1" spans="1:5">
      <c r="A129" s="34" t="s">
        <v>294</v>
      </c>
      <c r="B129" s="35" t="s">
        <v>295</v>
      </c>
      <c r="C129" s="36">
        <v>3.48</v>
      </c>
      <c r="D129" s="36">
        <v>0</v>
      </c>
      <c r="E129" s="36">
        <v>3.48</v>
      </c>
    </row>
    <row r="130" ht="30" customHeight="1" spans="1:5">
      <c r="A130" s="34" t="s">
        <v>296</v>
      </c>
      <c r="B130" s="35" t="s">
        <v>297</v>
      </c>
      <c r="C130" s="36">
        <v>2.7</v>
      </c>
      <c r="D130" s="36">
        <v>0</v>
      </c>
      <c r="E130" s="36">
        <v>2.7</v>
      </c>
    </row>
    <row r="131" ht="30" customHeight="1" spans="1:5">
      <c r="A131" s="34" t="s">
        <v>298</v>
      </c>
      <c r="B131" s="35" t="s">
        <v>299</v>
      </c>
      <c r="C131" s="36">
        <v>1.39</v>
      </c>
      <c r="D131" s="36">
        <v>0</v>
      </c>
      <c r="E131" s="36">
        <v>1.39</v>
      </c>
    </row>
    <row r="132" ht="30" customHeight="1" spans="1:5">
      <c r="A132" s="34" t="s">
        <v>300</v>
      </c>
      <c r="B132" s="35" t="s">
        <v>301</v>
      </c>
      <c r="C132" s="36">
        <v>2</v>
      </c>
      <c r="D132" s="36">
        <v>0</v>
      </c>
      <c r="E132" s="36">
        <v>2</v>
      </c>
    </row>
    <row r="133" ht="30" customHeight="1" spans="1:5">
      <c r="A133" s="34" t="s">
        <v>302</v>
      </c>
      <c r="B133" s="35" t="s">
        <v>303</v>
      </c>
      <c r="C133" s="36">
        <v>0.4</v>
      </c>
      <c r="D133" s="36">
        <v>0</v>
      </c>
      <c r="E133" s="36">
        <v>0.4</v>
      </c>
    </row>
    <row r="134" ht="30" customHeight="1" spans="1:5">
      <c r="A134" s="34" t="s">
        <v>304</v>
      </c>
      <c r="B134" s="35" t="s">
        <v>305</v>
      </c>
      <c r="C134" s="36">
        <v>0.3</v>
      </c>
      <c r="D134" s="36">
        <v>0</v>
      </c>
      <c r="E134" s="36">
        <v>0.3</v>
      </c>
    </row>
    <row r="135" ht="30" customHeight="1" spans="1:5">
      <c r="A135" s="34" t="s">
        <v>329</v>
      </c>
      <c r="B135" s="35" t="s">
        <v>330</v>
      </c>
      <c r="C135" s="36">
        <v>19</v>
      </c>
      <c r="D135" s="36">
        <v>0</v>
      </c>
      <c r="E135" s="36">
        <v>19</v>
      </c>
    </row>
    <row r="136" ht="30" customHeight="1" spans="1:5">
      <c r="A136" s="34"/>
      <c r="B136" s="35" t="s">
        <v>281</v>
      </c>
      <c r="C136" s="36">
        <v>19</v>
      </c>
      <c r="D136" s="36">
        <v>0</v>
      </c>
      <c r="E136" s="36">
        <v>19</v>
      </c>
    </row>
    <row r="137" ht="30" customHeight="1" spans="1:5">
      <c r="A137" s="34" t="s">
        <v>282</v>
      </c>
      <c r="B137" s="35" t="s">
        <v>283</v>
      </c>
      <c r="C137" s="36">
        <v>19</v>
      </c>
      <c r="D137" s="36">
        <v>0</v>
      </c>
      <c r="E137" s="36">
        <v>19</v>
      </c>
    </row>
    <row r="138" ht="30" customHeight="1" spans="1:5">
      <c r="A138" s="34" t="s">
        <v>284</v>
      </c>
      <c r="B138" s="35" t="s">
        <v>285</v>
      </c>
      <c r="C138" s="36">
        <v>1.5</v>
      </c>
      <c r="D138" s="36">
        <v>0</v>
      </c>
      <c r="E138" s="36">
        <v>1.5</v>
      </c>
    </row>
    <row r="139" ht="30" customHeight="1" spans="1:5">
      <c r="A139" s="34" t="s">
        <v>286</v>
      </c>
      <c r="B139" s="35" t="s">
        <v>287</v>
      </c>
      <c r="C139" s="36">
        <v>5</v>
      </c>
      <c r="D139" s="36">
        <v>0</v>
      </c>
      <c r="E139" s="36">
        <v>5</v>
      </c>
    </row>
    <row r="140" ht="30" customHeight="1" spans="1:5">
      <c r="A140" s="34" t="s">
        <v>288</v>
      </c>
      <c r="B140" s="35" t="s">
        <v>289</v>
      </c>
      <c r="C140" s="36">
        <v>1</v>
      </c>
      <c r="D140" s="36">
        <v>0</v>
      </c>
      <c r="E140" s="36">
        <v>1</v>
      </c>
    </row>
    <row r="141" ht="30" customHeight="1" spans="1:5">
      <c r="A141" s="34" t="s">
        <v>290</v>
      </c>
      <c r="B141" s="35" t="s">
        <v>291</v>
      </c>
      <c r="C141" s="36">
        <v>1</v>
      </c>
      <c r="D141" s="36">
        <v>0</v>
      </c>
      <c r="E141" s="36">
        <v>1</v>
      </c>
    </row>
    <row r="142" ht="30" customHeight="1" spans="1:5">
      <c r="A142" s="34" t="s">
        <v>292</v>
      </c>
      <c r="B142" s="35" t="s">
        <v>293</v>
      </c>
      <c r="C142" s="36">
        <v>3</v>
      </c>
      <c r="D142" s="36">
        <v>0</v>
      </c>
      <c r="E142" s="36">
        <v>3</v>
      </c>
    </row>
    <row r="143" ht="30" customHeight="1" spans="1:5">
      <c r="A143" s="34" t="s">
        <v>294</v>
      </c>
      <c r="B143" s="35" t="s">
        <v>295</v>
      </c>
      <c r="C143" s="36">
        <v>1.2</v>
      </c>
      <c r="D143" s="36">
        <v>0</v>
      </c>
      <c r="E143" s="36">
        <v>1.2</v>
      </c>
    </row>
    <row r="144" ht="30" customHeight="1" spans="1:5">
      <c r="A144" s="34" t="s">
        <v>296</v>
      </c>
      <c r="B144" s="35" t="s">
        <v>297</v>
      </c>
      <c r="C144" s="36">
        <v>1.5</v>
      </c>
      <c r="D144" s="36">
        <v>0</v>
      </c>
      <c r="E144" s="36">
        <v>1.5</v>
      </c>
    </row>
    <row r="145" ht="30" customHeight="1" spans="1:5">
      <c r="A145" s="34" t="s">
        <v>298</v>
      </c>
      <c r="B145" s="35" t="s">
        <v>299</v>
      </c>
      <c r="C145" s="36">
        <v>1</v>
      </c>
      <c r="D145" s="36">
        <v>0</v>
      </c>
      <c r="E145" s="36">
        <v>1</v>
      </c>
    </row>
    <row r="146" ht="30" customHeight="1" spans="1:5">
      <c r="A146" s="34" t="s">
        <v>300</v>
      </c>
      <c r="B146" s="35" t="s">
        <v>301</v>
      </c>
      <c r="C146" s="36">
        <v>2.2</v>
      </c>
      <c r="D146" s="36">
        <v>0</v>
      </c>
      <c r="E146" s="36">
        <v>2.2</v>
      </c>
    </row>
    <row r="147" ht="30" customHeight="1" spans="1:5">
      <c r="A147" s="34" t="s">
        <v>302</v>
      </c>
      <c r="B147" s="35" t="s">
        <v>303</v>
      </c>
      <c r="C147" s="36">
        <v>0.7</v>
      </c>
      <c r="D147" s="36">
        <v>0</v>
      </c>
      <c r="E147" s="36">
        <v>0.7</v>
      </c>
    </row>
    <row r="148" ht="30" customHeight="1" spans="1:5">
      <c r="A148" s="34" t="s">
        <v>304</v>
      </c>
      <c r="B148" s="35" t="s">
        <v>305</v>
      </c>
      <c r="C148" s="36">
        <v>0.9</v>
      </c>
      <c r="D148" s="36">
        <v>0</v>
      </c>
      <c r="E148" s="36">
        <v>0.9</v>
      </c>
    </row>
    <row r="149" ht="30" customHeight="1" spans="1:5">
      <c r="A149" s="34" t="s">
        <v>331</v>
      </c>
      <c r="B149" s="35" t="s">
        <v>332</v>
      </c>
      <c r="C149" s="36">
        <v>0.2</v>
      </c>
      <c r="D149" s="36">
        <v>0</v>
      </c>
      <c r="E149" s="36">
        <v>0.2</v>
      </c>
    </row>
    <row r="150" ht="30" customHeight="1" spans="1:5">
      <c r="A150" s="34"/>
      <c r="B150" s="35" t="s">
        <v>281</v>
      </c>
      <c r="C150" s="36">
        <v>0.2</v>
      </c>
      <c r="D150" s="36">
        <v>0</v>
      </c>
      <c r="E150" s="36">
        <v>0.2</v>
      </c>
    </row>
    <row r="151" ht="30" customHeight="1" spans="1:5">
      <c r="A151" s="34" t="s">
        <v>282</v>
      </c>
      <c r="B151" s="35" t="s">
        <v>283</v>
      </c>
      <c r="C151" s="36">
        <v>0.2</v>
      </c>
      <c r="D151" s="36">
        <v>0</v>
      </c>
      <c r="E151" s="36">
        <v>0.2</v>
      </c>
    </row>
    <row r="152" ht="30" customHeight="1" spans="1:5">
      <c r="A152" s="34" t="s">
        <v>294</v>
      </c>
      <c r="B152" s="35" t="s">
        <v>295</v>
      </c>
      <c r="C152" s="36">
        <v>0.2</v>
      </c>
      <c r="D152" s="36">
        <v>0</v>
      </c>
      <c r="E152" s="36">
        <v>0.2</v>
      </c>
    </row>
    <row r="153" ht="30" customHeight="1" spans="1:5">
      <c r="A153" s="34" t="s">
        <v>333</v>
      </c>
      <c r="B153" s="35" t="s">
        <v>334</v>
      </c>
      <c r="C153" s="36">
        <v>0.2</v>
      </c>
      <c r="D153" s="36">
        <v>0</v>
      </c>
      <c r="E153" s="36">
        <v>0.2</v>
      </c>
    </row>
    <row r="154" ht="30" customHeight="1" spans="1:5">
      <c r="A154" s="34"/>
      <c r="B154" s="35" t="s">
        <v>281</v>
      </c>
      <c r="C154" s="36">
        <v>0.2</v>
      </c>
      <c r="D154" s="36">
        <v>0</v>
      </c>
      <c r="E154" s="36">
        <v>0.2</v>
      </c>
    </row>
    <row r="155" ht="30" customHeight="1" spans="1:5">
      <c r="A155" s="34" t="s">
        <v>282</v>
      </c>
      <c r="B155" s="35" t="s">
        <v>283</v>
      </c>
      <c r="C155" s="36">
        <v>0.2</v>
      </c>
      <c r="D155" s="36">
        <v>0</v>
      </c>
      <c r="E155" s="36">
        <v>0.2</v>
      </c>
    </row>
    <row r="156" ht="30" customHeight="1" spans="1:5">
      <c r="A156" s="34" t="s">
        <v>294</v>
      </c>
      <c r="B156" s="35" t="s">
        <v>295</v>
      </c>
      <c r="C156" s="36">
        <v>0.1</v>
      </c>
      <c r="D156" s="36">
        <v>0</v>
      </c>
      <c r="E156" s="36">
        <v>0.1</v>
      </c>
    </row>
    <row r="157" ht="30" customHeight="1" spans="1:5">
      <c r="A157" s="34" t="s">
        <v>300</v>
      </c>
      <c r="B157" s="35" t="s">
        <v>301</v>
      </c>
      <c r="C157" s="36">
        <v>0.1</v>
      </c>
      <c r="D157" s="36">
        <v>0</v>
      </c>
      <c r="E157" s="36">
        <v>0.1</v>
      </c>
    </row>
    <row r="158" ht="30" customHeight="1" spans="1:5">
      <c r="A158" s="34" t="s">
        <v>335</v>
      </c>
      <c r="B158" s="35" t="s">
        <v>336</v>
      </c>
      <c r="C158" s="36">
        <v>10.1</v>
      </c>
      <c r="D158" s="36">
        <v>0</v>
      </c>
      <c r="E158" s="36">
        <v>10.1</v>
      </c>
    </row>
    <row r="159" ht="30" customHeight="1" spans="1:5">
      <c r="A159" s="34"/>
      <c r="B159" s="35" t="s">
        <v>281</v>
      </c>
      <c r="C159" s="36">
        <v>10.1</v>
      </c>
      <c r="D159" s="36">
        <v>0</v>
      </c>
      <c r="E159" s="36">
        <v>10.1</v>
      </c>
    </row>
    <row r="160" ht="30" customHeight="1" spans="1:5">
      <c r="A160" s="34" t="s">
        <v>282</v>
      </c>
      <c r="B160" s="35" t="s">
        <v>283</v>
      </c>
      <c r="C160" s="36">
        <v>10.1</v>
      </c>
      <c r="D160" s="36">
        <v>0</v>
      </c>
      <c r="E160" s="36">
        <v>10.1</v>
      </c>
    </row>
    <row r="161" ht="30" customHeight="1" spans="1:5">
      <c r="A161" s="34" t="s">
        <v>286</v>
      </c>
      <c r="B161" s="35" t="s">
        <v>287</v>
      </c>
      <c r="C161" s="36">
        <v>3</v>
      </c>
      <c r="D161" s="36">
        <v>0</v>
      </c>
      <c r="E161" s="36">
        <v>3</v>
      </c>
    </row>
    <row r="162" ht="30" customHeight="1" spans="1:5">
      <c r="A162" s="34" t="s">
        <v>290</v>
      </c>
      <c r="B162" s="35" t="s">
        <v>291</v>
      </c>
      <c r="C162" s="36">
        <v>0.7</v>
      </c>
      <c r="D162" s="36">
        <v>0</v>
      </c>
      <c r="E162" s="36">
        <v>0.7</v>
      </c>
    </row>
    <row r="163" ht="30" customHeight="1" spans="1:5">
      <c r="A163" s="34" t="s">
        <v>292</v>
      </c>
      <c r="B163" s="35" t="s">
        <v>293</v>
      </c>
      <c r="C163" s="36">
        <v>1.6</v>
      </c>
      <c r="D163" s="36">
        <v>0</v>
      </c>
      <c r="E163" s="36">
        <v>1.6</v>
      </c>
    </row>
    <row r="164" ht="30" customHeight="1" spans="1:5">
      <c r="A164" s="34" t="s">
        <v>294</v>
      </c>
      <c r="B164" s="35" t="s">
        <v>295</v>
      </c>
      <c r="C164" s="36">
        <v>1.4</v>
      </c>
      <c r="D164" s="36">
        <v>0</v>
      </c>
      <c r="E164" s="36">
        <v>1.4</v>
      </c>
    </row>
    <row r="165" ht="30" customHeight="1" spans="1:5">
      <c r="A165" s="34" t="s">
        <v>296</v>
      </c>
      <c r="B165" s="35" t="s">
        <v>297</v>
      </c>
      <c r="C165" s="36">
        <v>0.7</v>
      </c>
      <c r="D165" s="36">
        <v>0</v>
      </c>
      <c r="E165" s="36">
        <v>0.7</v>
      </c>
    </row>
    <row r="166" ht="30" customHeight="1" spans="1:5">
      <c r="A166" s="34" t="s">
        <v>300</v>
      </c>
      <c r="B166" s="35" t="s">
        <v>301</v>
      </c>
      <c r="C166" s="36">
        <v>1</v>
      </c>
      <c r="D166" s="36">
        <v>0</v>
      </c>
      <c r="E166" s="36">
        <v>1</v>
      </c>
    </row>
    <row r="167" ht="30" customHeight="1" spans="1:5">
      <c r="A167" s="34" t="s">
        <v>302</v>
      </c>
      <c r="B167" s="35" t="s">
        <v>303</v>
      </c>
      <c r="C167" s="36">
        <v>0.2</v>
      </c>
      <c r="D167" s="36">
        <v>0</v>
      </c>
      <c r="E167" s="36">
        <v>0.2</v>
      </c>
    </row>
    <row r="168" ht="30" customHeight="1" spans="1:5">
      <c r="A168" s="34" t="s">
        <v>304</v>
      </c>
      <c r="B168" s="35" t="s">
        <v>305</v>
      </c>
      <c r="C168" s="36">
        <v>1.5</v>
      </c>
      <c r="D168" s="36">
        <v>0</v>
      </c>
      <c r="E168" s="36">
        <v>1.5</v>
      </c>
    </row>
    <row r="169" ht="30" customHeight="1" spans="1:5">
      <c r="A169" s="34" t="s">
        <v>337</v>
      </c>
      <c r="B169" s="35" t="s">
        <v>338</v>
      </c>
      <c r="C169" s="36">
        <v>35.6</v>
      </c>
      <c r="D169" s="36">
        <v>0</v>
      </c>
      <c r="E169" s="36">
        <v>35.6</v>
      </c>
    </row>
    <row r="170" ht="30" customHeight="1" spans="1:5">
      <c r="A170" s="34"/>
      <c r="B170" s="35" t="s">
        <v>281</v>
      </c>
      <c r="C170" s="36">
        <v>35.6</v>
      </c>
      <c r="D170" s="36">
        <v>0</v>
      </c>
      <c r="E170" s="36">
        <v>35.6</v>
      </c>
    </row>
    <row r="171" ht="30" customHeight="1" spans="1:5">
      <c r="A171" s="34" t="s">
        <v>282</v>
      </c>
      <c r="B171" s="35" t="s">
        <v>283</v>
      </c>
      <c r="C171" s="36">
        <v>35.6</v>
      </c>
      <c r="D171" s="36">
        <v>0</v>
      </c>
      <c r="E171" s="36">
        <v>35.6</v>
      </c>
    </row>
    <row r="172" ht="30" customHeight="1" spans="1:5">
      <c r="A172" s="34" t="s">
        <v>286</v>
      </c>
      <c r="B172" s="35" t="s">
        <v>287</v>
      </c>
      <c r="C172" s="36">
        <v>18</v>
      </c>
      <c r="D172" s="36">
        <v>0</v>
      </c>
      <c r="E172" s="36">
        <v>18</v>
      </c>
    </row>
    <row r="173" ht="30" customHeight="1" spans="1:5">
      <c r="A173" s="34" t="s">
        <v>290</v>
      </c>
      <c r="B173" s="35" t="s">
        <v>291</v>
      </c>
      <c r="C173" s="36">
        <v>1.6</v>
      </c>
      <c r="D173" s="36">
        <v>0</v>
      </c>
      <c r="E173" s="36">
        <v>1.6</v>
      </c>
    </row>
    <row r="174" ht="30" customHeight="1" spans="1:5">
      <c r="A174" s="34" t="s">
        <v>292</v>
      </c>
      <c r="B174" s="35" t="s">
        <v>293</v>
      </c>
      <c r="C174" s="36">
        <v>7</v>
      </c>
      <c r="D174" s="36">
        <v>0</v>
      </c>
      <c r="E174" s="36">
        <v>7</v>
      </c>
    </row>
    <row r="175" ht="30" customHeight="1" spans="1:5">
      <c r="A175" s="34" t="s">
        <v>294</v>
      </c>
      <c r="B175" s="35" t="s">
        <v>295</v>
      </c>
      <c r="C175" s="36">
        <v>0.8</v>
      </c>
      <c r="D175" s="36">
        <v>0</v>
      </c>
      <c r="E175" s="36">
        <v>0.8</v>
      </c>
    </row>
    <row r="176" ht="30" customHeight="1" spans="1:5">
      <c r="A176" s="34" t="s">
        <v>296</v>
      </c>
      <c r="B176" s="35" t="s">
        <v>297</v>
      </c>
      <c r="C176" s="36">
        <v>4.7</v>
      </c>
      <c r="D176" s="36">
        <v>0</v>
      </c>
      <c r="E176" s="36">
        <v>4.7</v>
      </c>
    </row>
    <row r="177" ht="30" customHeight="1" spans="1:5">
      <c r="A177" s="34" t="s">
        <v>298</v>
      </c>
      <c r="B177" s="35" t="s">
        <v>299</v>
      </c>
      <c r="C177" s="36">
        <v>0.8</v>
      </c>
      <c r="D177" s="36">
        <v>0</v>
      </c>
      <c r="E177" s="36">
        <v>0.8</v>
      </c>
    </row>
    <row r="178" ht="30" customHeight="1" spans="1:5">
      <c r="A178" s="34" t="s">
        <v>300</v>
      </c>
      <c r="B178" s="35" t="s">
        <v>301</v>
      </c>
      <c r="C178" s="36">
        <v>1.5</v>
      </c>
      <c r="D178" s="36">
        <v>0</v>
      </c>
      <c r="E178" s="36">
        <v>1.5</v>
      </c>
    </row>
    <row r="179" ht="30" customHeight="1" spans="1:5">
      <c r="A179" s="34" t="s">
        <v>302</v>
      </c>
      <c r="B179" s="35" t="s">
        <v>303</v>
      </c>
      <c r="C179" s="36">
        <v>1.2</v>
      </c>
      <c r="D179" s="36">
        <v>0</v>
      </c>
      <c r="E179" s="36">
        <v>1.2</v>
      </c>
    </row>
    <row r="180" ht="30" customHeight="1" spans="1:5">
      <c r="A180" s="34" t="s">
        <v>339</v>
      </c>
      <c r="B180" s="35" t="s">
        <v>340</v>
      </c>
      <c r="C180" s="36">
        <v>21.24</v>
      </c>
      <c r="D180" s="36">
        <v>0</v>
      </c>
      <c r="E180" s="36">
        <v>21.24</v>
      </c>
    </row>
    <row r="181" ht="30" customHeight="1" spans="1:5">
      <c r="A181" s="34"/>
      <c r="B181" s="35" t="s">
        <v>281</v>
      </c>
      <c r="C181" s="36">
        <v>21.24</v>
      </c>
      <c r="D181" s="36">
        <v>0</v>
      </c>
      <c r="E181" s="36">
        <v>21.24</v>
      </c>
    </row>
    <row r="182" ht="30" customHeight="1" spans="1:5">
      <c r="A182" s="34" t="s">
        <v>282</v>
      </c>
      <c r="B182" s="35" t="s">
        <v>283</v>
      </c>
      <c r="C182" s="36">
        <v>21.24</v>
      </c>
      <c r="D182" s="36">
        <v>0</v>
      </c>
      <c r="E182" s="36">
        <v>21.24</v>
      </c>
    </row>
    <row r="183" ht="30" customHeight="1" spans="1:5">
      <c r="A183" s="34" t="s">
        <v>284</v>
      </c>
      <c r="B183" s="35" t="s">
        <v>285</v>
      </c>
      <c r="C183" s="36">
        <v>3</v>
      </c>
      <c r="D183" s="36">
        <v>0</v>
      </c>
      <c r="E183" s="36">
        <v>3</v>
      </c>
    </row>
    <row r="184" ht="30" customHeight="1" spans="1:5">
      <c r="A184" s="34" t="s">
        <v>286</v>
      </c>
      <c r="B184" s="35" t="s">
        <v>287</v>
      </c>
      <c r="C184" s="36">
        <v>6</v>
      </c>
      <c r="D184" s="36">
        <v>0</v>
      </c>
      <c r="E184" s="36">
        <v>6</v>
      </c>
    </row>
    <row r="185" ht="30" customHeight="1" spans="1:5">
      <c r="A185" s="34" t="s">
        <v>290</v>
      </c>
      <c r="B185" s="35" t="s">
        <v>291</v>
      </c>
      <c r="C185" s="36">
        <v>0.84</v>
      </c>
      <c r="D185" s="36">
        <v>0</v>
      </c>
      <c r="E185" s="36">
        <v>0.84</v>
      </c>
    </row>
    <row r="186" ht="30" customHeight="1" spans="1:5">
      <c r="A186" s="34" t="s">
        <v>292</v>
      </c>
      <c r="B186" s="35" t="s">
        <v>293</v>
      </c>
      <c r="C186" s="36">
        <v>2.9</v>
      </c>
      <c r="D186" s="36">
        <v>0</v>
      </c>
      <c r="E186" s="36">
        <v>2.9</v>
      </c>
    </row>
    <row r="187" ht="30" customHeight="1" spans="1:5">
      <c r="A187" s="34" t="s">
        <v>294</v>
      </c>
      <c r="B187" s="35" t="s">
        <v>295</v>
      </c>
      <c r="C187" s="36">
        <v>4</v>
      </c>
      <c r="D187" s="36">
        <v>0</v>
      </c>
      <c r="E187" s="36">
        <v>4</v>
      </c>
    </row>
    <row r="188" ht="30" customHeight="1" spans="1:5">
      <c r="A188" s="34" t="s">
        <v>296</v>
      </c>
      <c r="B188" s="35" t="s">
        <v>297</v>
      </c>
      <c r="C188" s="36">
        <v>1.2</v>
      </c>
      <c r="D188" s="36">
        <v>0</v>
      </c>
      <c r="E188" s="36">
        <v>1.2</v>
      </c>
    </row>
    <row r="189" ht="30" customHeight="1" spans="1:5">
      <c r="A189" s="34" t="s">
        <v>298</v>
      </c>
      <c r="B189" s="35" t="s">
        <v>299</v>
      </c>
      <c r="C189" s="36">
        <v>0.4</v>
      </c>
      <c r="D189" s="36">
        <v>0</v>
      </c>
      <c r="E189" s="36">
        <v>0.4</v>
      </c>
    </row>
    <row r="190" ht="30" customHeight="1" spans="1:5">
      <c r="A190" s="34" t="s">
        <v>300</v>
      </c>
      <c r="B190" s="35" t="s">
        <v>301</v>
      </c>
      <c r="C190" s="36">
        <v>2.7</v>
      </c>
      <c r="D190" s="36">
        <v>0</v>
      </c>
      <c r="E190" s="36">
        <v>2.7</v>
      </c>
    </row>
    <row r="191" ht="30" customHeight="1" spans="1:5">
      <c r="A191" s="34" t="s">
        <v>302</v>
      </c>
      <c r="B191" s="35" t="s">
        <v>303</v>
      </c>
      <c r="C191" s="36">
        <v>0.1</v>
      </c>
      <c r="D191" s="36">
        <v>0</v>
      </c>
      <c r="E191" s="36">
        <v>0.1</v>
      </c>
    </row>
    <row r="192" ht="30" customHeight="1" spans="1:5">
      <c r="A192" s="34" t="s">
        <v>304</v>
      </c>
      <c r="B192" s="35" t="s">
        <v>305</v>
      </c>
      <c r="C192" s="36">
        <v>0.1</v>
      </c>
      <c r="D192" s="36">
        <v>0</v>
      </c>
      <c r="E192" s="36">
        <v>0.1</v>
      </c>
    </row>
    <row r="193" ht="30" customHeight="1" spans="1:5">
      <c r="A193" s="34" t="s">
        <v>341</v>
      </c>
      <c r="B193" s="35" t="s">
        <v>342</v>
      </c>
      <c r="C193" s="36">
        <v>6</v>
      </c>
      <c r="D193" s="36">
        <v>0</v>
      </c>
      <c r="E193" s="36">
        <v>6</v>
      </c>
    </row>
    <row r="194" ht="30" customHeight="1" spans="1:5">
      <c r="A194" s="34"/>
      <c r="B194" s="35" t="s">
        <v>281</v>
      </c>
      <c r="C194" s="36">
        <v>6</v>
      </c>
      <c r="D194" s="36">
        <v>0</v>
      </c>
      <c r="E194" s="36">
        <v>6</v>
      </c>
    </row>
    <row r="195" ht="30" customHeight="1" spans="1:5">
      <c r="A195" s="34" t="s">
        <v>282</v>
      </c>
      <c r="B195" s="35" t="s">
        <v>283</v>
      </c>
      <c r="C195" s="36">
        <v>6</v>
      </c>
      <c r="D195" s="36">
        <v>0</v>
      </c>
      <c r="E195" s="36">
        <v>6</v>
      </c>
    </row>
    <row r="196" ht="30" customHeight="1" spans="1:5">
      <c r="A196" s="34" t="s">
        <v>286</v>
      </c>
      <c r="B196" s="35" t="s">
        <v>287</v>
      </c>
      <c r="C196" s="36">
        <v>6</v>
      </c>
      <c r="D196" s="36">
        <v>0</v>
      </c>
      <c r="E196" s="36">
        <v>6</v>
      </c>
    </row>
    <row r="197" ht="30" customHeight="1" spans="1:5">
      <c r="A197" s="34" t="s">
        <v>343</v>
      </c>
      <c r="B197" s="35" t="s">
        <v>344</v>
      </c>
      <c r="C197" s="36">
        <v>23.57</v>
      </c>
      <c r="D197" s="36">
        <v>0</v>
      </c>
      <c r="E197" s="36">
        <v>23.57</v>
      </c>
    </row>
    <row r="198" ht="30" customHeight="1" spans="1:5">
      <c r="A198" s="34"/>
      <c r="B198" s="35" t="s">
        <v>281</v>
      </c>
      <c r="C198" s="36">
        <v>23.57</v>
      </c>
      <c r="D198" s="36">
        <v>0</v>
      </c>
      <c r="E198" s="36">
        <v>23.57</v>
      </c>
    </row>
    <row r="199" ht="30" customHeight="1" spans="1:5">
      <c r="A199" s="34" t="s">
        <v>282</v>
      </c>
      <c r="B199" s="35" t="s">
        <v>283</v>
      </c>
      <c r="C199" s="36">
        <v>23.57</v>
      </c>
      <c r="D199" s="36">
        <v>0</v>
      </c>
      <c r="E199" s="36">
        <v>23.57</v>
      </c>
    </row>
    <row r="200" ht="30" customHeight="1" spans="1:5">
      <c r="A200" s="34" t="s">
        <v>284</v>
      </c>
      <c r="B200" s="35" t="s">
        <v>285</v>
      </c>
      <c r="C200" s="36">
        <v>7.9</v>
      </c>
      <c r="D200" s="36">
        <v>0</v>
      </c>
      <c r="E200" s="36">
        <v>7.9</v>
      </c>
    </row>
    <row r="201" ht="30" customHeight="1" spans="1:5">
      <c r="A201" s="34" t="s">
        <v>286</v>
      </c>
      <c r="B201" s="35" t="s">
        <v>287</v>
      </c>
      <c r="C201" s="36">
        <v>3.8</v>
      </c>
      <c r="D201" s="36">
        <v>0</v>
      </c>
      <c r="E201" s="36">
        <v>3.8</v>
      </c>
    </row>
    <row r="202" ht="30" customHeight="1" spans="1:5">
      <c r="A202" s="34" t="s">
        <v>288</v>
      </c>
      <c r="B202" s="35" t="s">
        <v>289</v>
      </c>
      <c r="C202" s="36">
        <v>1.5</v>
      </c>
      <c r="D202" s="36">
        <v>0</v>
      </c>
      <c r="E202" s="36">
        <v>1.5</v>
      </c>
    </row>
    <row r="203" ht="30" customHeight="1" spans="1:5">
      <c r="A203" s="34" t="s">
        <v>292</v>
      </c>
      <c r="B203" s="35" t="s">
        <v>293</v>
      </c>
      <c r="C203" s="36">
        <v>1</v>
      </c>
      <c r="D203" s="36">
        <v>0</v>
      </c>
      <c r="E203" s="36">
        <v>1</v>
      </c>
    </row>
    <row r="204" ht="30" customHeight="1" spans="1:5">
      <c r="A204" s="34" t="s">
        <v>294</v>
      </c>
      <c r="B204" s="35" t="s">
        <v>295</v>
      </c>
      <c r="C204" s="36">
        <v>3.87</v>
      </c>
      <c r="D204" s="36">
        <v>0</v>
      </c>
      <c r="E204" s="36">
        <v>3.87</v>
      </c>
    </row>
    <row r="205" ht="30" customHeight="1" spans="1:5">
      <c r="A205" s="34" t="s">
        <v>296</v>
      </c>
      <c r="B205" s="35" t="s">
        <v>297</v>
      </c>
      <c r="C205" s="36">
        <v>2.6</v>
      </c>
      <c r="D205" s="36">
        <v>0</v>
      </c>
      <c r="E205" s="36">
        <v>2.6</v>
      </c>
    </row>
    <row r="206" ht="30" customHeight="1" spans="1:5">
      <c r="A206" s="34" t="s">
        <v>298</v>
      </c>
      <c r="B206" s="35" t="s">
        <v>299</v>
      </c>
      <c r="C206" s="36">
        <v>0.8</v>
      </c>
      <c r="D206" s="36">
        <v>0</v>
      </c>
      <c r="E206" s="36">
        <v>0.8</v>
      </c>
    </row>
    <row r="207" ht="30" customHeight="1" spans="1:5">
      <c r="A207" s="34" t="s">
        <v>300</v>
      </c>
      <c r="B207" s="35" t="s">
        <v>301</v>
      </c>
      <c r="C207" s="36">
        <v>1</v>
      </c>
      <c r="D207" s="36">
        <v>0</v>
      </c>
      <c r="E207" s="36">
        <v>1</v>
      </c>
    </row>
    <row r="208" ht="30" customHeight="1" spans="1:5">
      <c r="A208" s="34" t="s">
        <v>302</v>
      </c>
      <c r="B208" s="35" t="s">
        <v>303</v>
      </c>
      <c r="C208" s="36">
        <v>0.2</v>
      </c>
      <c r="D208" s="36">
        <v>0</v>
      </c>
      <c r="E208" s="36">
        <v>0.2</v>
      </c>
    </row>
    <row r="209" ht="30" customHeight="1" spans="1:5">
      <c r="A209" s="34" t="s">
        <v>304</v>
      </c>
      <c r="B209" s="35" t="s">
        <v>305</v>
      </c>
      <c r="C209" s="36">
        <v>0.9</v>
      </c>
      <c r="D209" s="36">
        <v>0</v>
      </c>
      <c r="E209" s="36">
        <v>0.9</v>
      </c>
    </row>
    <row r="210" ht="30" customHeight="1" spans="1:5">
      <c r="A210" s="34" t="s">
        <v>345</v>
      </c>
      <c r="B210" s="35" t="s">
        <v>346</v>
      </c>
      <c r="C210" s="36">
        <v>35.91</v>
      </c>
      <c r="D210" s="36">
        <v>0</v>
      </c>
      <c r="E210" s="36">
        <v>35.91</v>
      </c>
    </row>
    <row r="211" ht="30" customHeight="1" spans="1:5">
      <c r="A211" s="34"/>
      <c r="B211" s="35" t="s">
        <v>281</v>
      </c>
      <c r="C211" s="36">
        <v>35.91</v>
      </c>
      <c r="D211" s="36">
        <v>0</v>
      </c>
      <c r="E211" s="36">
        <v>35.91</v>
      </c>
    </row>
    <row r="212" ht="30" customHeight="1" spans="1:5">
      <c r="A212" s="34" t="s">
        <v>282</v>
      </c>
      <c r="B212" s="35" t="s">
        <v>283</v>
      </c>
      <c r="C212" s="36">
        <v>35.91</v>
      </c>
      <c r="D212" s="36">
        <v>0</v>
      </c>
      <c r="E212" s="36">
        <v>35.91</v>
      </c>
    </row>
    <row r="213" ht="30" customHeight="1" spans="1:5">
      <c r="A213" s="34" t="s">
        <v>284</v>
      </c>
      <c r="B213" s="35" t="s">
        <v>285</v>
      </c>
      <c r="C213" s="36">
        <v>0.5</v>
      </c>
      <c r="D213" s="36">
        <v>0</v>
      </c>
      <c r="E213" s="36">
        <v>0.5</v>
      </c>
    </row>
    <row r="214" ht="30" customHeight="1" spans="1:5">
      <c r="A214" s="34" t="s">
        <v>286</v>
      </c>
      <c r="B214" s="35" t="s">
        <v>287</v>
      </c>
      <c r="C214" s="36">
        <v>17</v>
      </c>
      <c r="D214" s="36">
        <v>0</v>
      </c>
      <c r="E214" s="36">
        <v>17</v>
      </c>
    </row>
    <row r="215" ht="30" customHeight="1" spans="1:5">
      <c r="A215" s="34" t="s">
        <v>288</v>
      </c>
      <c r="B215" s="35" t="s">
        <v>289</v>
      </c>
      <c r="C215" s="36">
        <v>0.5</v>
      </c>
      <c r="D215" s="36">
        <v>0</v>
      </c>
      <c r="E215" s="36">
        <v>0.5</v>
      </c>
    </row>
    <row r="216" ht="30" customHeight="1" spans="1:5">
      <c r="A216" s="34" t="s">
        <v>290</v>
      </c>
      <c r="B216" s="35" t="s">
        <v>291</v>
      </c>
      <c r="C216" s="36">
        <v>0.24</v>
      </c>
      <c r="D216" s="36">
        <v>0</v>
      </c>
      <c r="E216" s="36">
        <v>0.24</v>
      </c>
    </row>
    <row r="217" ht="30" customHeight="1" spans="1:5">
      <c r="A217" s="34" t="s">
        <v>292</v>
      </c>
      <c r="B217" s="35" t="s">
        <v>293</v>
      </c>
      <c r="C217" s="36">
        <v>8.76</v>
      </c>
      <c r="D217" s="36">
        <v>0</v>
      </c>
      <c r="E217" s="36">
        <v>8.76</v>
      </c>
    </row>
    <row r="218" ht="30" customHeight="1" spans="1:5">
      <c r="A218" s="34" t="s">
        <v>294</v>
      </c>
      <c r="B218" s="35" t="s">
        <v>295</v>
      </c>
      <c r="C218" s="36">
        <v>1.79</v>
      </c>
      <c r="D218" s="36">
        <v>0</v>
      </c>
      <c r="E218" s="36">
        <v>1.79</v>
      </c>
    </row>
    <row r="219" ht="30" customHeight="1" spans="1:5">
      <c r="A219" s="34" t="s">
        <v>296</v>
      </c>
      <c r="B219" s="35" t="s">
        <v>297</v>
      </c>
      <c r="C219" s="36">
        <v>1.6</v>
      </c>
      <c r="D219" s="36">
        <v>0</v>
      </c>
      <c r="E219" s="36">
        <v>1.6</v>
      </c>
    </row>
    <row r="220" ht="30" customHeight="1" spans="1:5">
      <c r="A220" s="34" t="s">
        <v>298</v>
      </c>
      <c r="B220" s="35" t="s">
        <v>299</v>
      </c>
      <c r="C220" s="36">
        <v>0.61</v>
      </c>
      <c r="D220" s="36">
        <v>0</v>
      </c>
      <c r="E220" s="36">
        <v>0.61</v>
      </c>
    </row>
    <row r="221" ht="30" customHeight="1" spans="1:5">
      <c r="A221" s="34" t="s">
        <v>300</v>
      </c>
      <c r="B221" s="35" t="s">
        <v>301</v>
      </c>
      <c r="C221" s="36">
        <v>3.71</v>
      </c>
      <c r="D221" s="36">
        <v>0</v>
      </c>
      <c r="E221" s="36">
        <v>3.71</v>
      </c>
    </row>
    <row r="222" ht="30" customHeight="1" spans="1:5">
      <c r="A222" s="34" t="s">
        <v>302</v>
      </c>
      <c r="B222" s="35" t="s">
        <v>303</v>
      </c>
      <c r="C222" s="36">
        <v>0.8</v>
      </c>
      <c r="D222" s="36">
        <v>0</v>
      </c>
      <c r="E222" s="36">
        <v>0.8</v>
      </c>
    </row>
    <row r="223" ht="30" customHeight="1" spans="1:5">
      <c r="A223" s="34" t="s">
        <v>304</v>
      </c>
      <c r="B223" s="35" t="s">
        <v>305</v>
      </c>
      <c r="C223" s="36">
        <v>0.4</v>
      </c>
      <c r="D223" s="36">
        <v>0</v>
      </c>
      <c r="E223" s="36">
        <v>0.4</v>
      </c>
    </row>
    <row r="224" ht="30" customHeight="1" spans="1:5">
      <c r="A224" s="34" t="s">
        <v>347</v>
      </c>
      <c r="B224" s="35" t="s">
        <v>348</v>
      </c>
      <c r="C224" s="36">
        <v>0.8</v>
      </c>
      <c r="D224" s="36">
        <v>0</v>
      </c>
      <c r="E224" s="36">
        <v>0.8</v>
      </c>
    </row>
    <row r="225" ht="30" customHeight="1" spans="1:5">
      <c r="A225" s="34"/>
      <c r="B225" s="35" t="s">
        <v>281</v>
      </c>
      <c r="C225" s="36">
        <v>0.8</v>
      </c>
      <c r="D225" s="36">
        <v>0</v>
      </c>
      <c r="E225" s="36">
        <v>0.8</v>
      </c>
    </row>
    <row r="226" ht="30" customHeight="1" spans="1:5">
      <c r="A226" s="34" t="s">
        <v>282</v>
      </c>
      <c r="B226" s="35" t="s">
        <v>283</v>
      </c>
      <c r="C226" s="36">
        <v>0.8</v>
      </c>
      <c r="D226" s="36">
        <v>0</v>
      </c>
      <c r="E226" s="36">
        <v>0.8</v>
      </c>
    </row>
    <row r="227" ht="30" customHeight="1" spans="1:5">
      <c r="A227" s="34" t="s">
        <v>284</v>
      </c>
      <c r="B227" s="35" t="s">
        <v>285</v>
      </c>
      <c r="C227" s="36">
        <v>0.2</v>
      </c>
      <c r="D227" s="36">
        <v>0</v>
      </c>
      <c r="E227" s="36">
        <v>0.2</v>
      </c>
    </row>
    <row r="228" ht="30" customHeight="1" spans="1:5">
      <c r="A228" s="34" t="s">
        <v>300</v>
      </c>
      <c r="B228" s="35" t="s">
        <v>301</v>
      </c>
      <c r="C228" s="36">
        <v>0.5</v>
      </c>
      <c r="D228" s="36">
        <v>0</v>
      </c>
      <c r="E228" s="36">
        <v>0.5</v>
      </c>
    </row>
    <row r="229" ht="30" customHeight="1" spans="1:5">
      <c r="A229" s="34" t="s">
        <v>302</v>
      </c>
      <c r="B229" s="35" t="s">
        <v>303</v>
      </c>
      <c r="C229" s="36">
        <v>0.1</v>
      </c>
      <c r="D229" s="36">
        <v>0</v>
      </c>
      <c r="E229" s="36">
        <v>0.1</v>
      </c>
    </row>
    <row r="230" ht="30" customHeight="1" spans="1:5">
      <c r="A230" s="34" t="s">
        <v>349</v>
      </c>
      <c r="B230" s="35" t="s">
        <v>350</v>
      </c>
      <c r="C230" s="36">
        <v>25.05</v>
      </c>
      <c r="D230" s="36">
        <v>0</v>
      </c>
      <c r="E230" s="36">
        <v>25.05</v>
      </c>
    </row>
    <row r="231" ht="30" customHeight="1" spans="1:5">
      <c r="A231" s="34"/>
      <c r="B231" s="35" t="s">
        <v>281</v>
      </c>
      <c r="C231" s="36">
        <v>25.05</v>
      </c>
      <c r="D231" s="36">
        <v>0</v>
      </c>
      <c r="E231" s="36">
        <v>25.05</v>
      </c>
    </row>
    <row r="232" ht="30" customHeight="1" spans="1:5">
      <c r="A232" s="34" t="s">
        <v>282</v>
      </c>
      <c r="B232" s="35" t="s">
        <v>283</v>
      </c>
      <c r="C232" s="36">
        <v>25.05</v>
      </c>
      <c r="D232" s="36">
        <v>0</v>
      </c>
      <c r="E232" s="36">
        <v>25.05</v>
      </c>
    </row>
    <row r="233" ht="30" customHeight="1" spans="1:5">
      <c r="A233" s="34" t="s">
        <v>284</v>
      </c>
      <c r="B233" s="35" t="s">
        <v>285</v>
      </c>
      <c r="C233" s="36">
        <v>3.32</v>
      </c>
      <c r="D233" s="36">
        <v>0</v>
      </c>
      <c r="E233" s="36">
        <v>3.32</v>
      </c>
    </row>
    <row r="234" ht="30" customHeight="1" spans="1:5">
      <c r="A234" s="34" t="s">
        <v>286</v>
      </c>
      <c r="B234" s="35" t="s">
        <v>287</v>
      </c>
      <c r="C234" s="36">
        <v>8.04</v>
      </c>
      <c r="D234" s="36">
        <v>0</v>
      </c>
      <c r="E234" s="36">
        <v>8.04</v>
      </c>
    </row>
    <row r="235" ht="30" customHeight="1" spans="1:5">
      <c r="A235" s="34" t="s">
        <v>288</v>
      </c>
      <c r="B235" s="35" t="s">
        <v>289</v>
      </c>
      <c r="C235" s="36">
        <v>0.92</v>
      </c>
      <c r="D235" s="36">
        <v>0</v>
      </c>
      <c r="E235" s="36">
        <v>0.92</v>
      </c>
    </row>
    <row r="236" ht="30" customHeight="1" spans="1:5">
      <c r="A236" s="34" t="s">
        <v>290</v>
      </c>
      <c r="B236" s="35" t="s">
        <v>291</v>
      </c>
      <c r="C236" s="36">
        <v>0.63</v>
      </c>
      <c r="D236" s="36">
        <v>0</v>
      </c>
      <c r="E236" s="36">
        <v>0.63</v>
      </c>
    </row>
    <row r="237" ht="30" customHeight="1" spans="1:5">
      <c r="A237" s="34" t="s">
        <v>292</v>
      </c>
      <c r="B237" s="35" t="s">
        <v>293</v>
      </c>
      <c r="C237" s="36">
        <v>3.07</v>
      </c>
      <c r="D237" s="36">
        <v>0</v>
      </c>
      <c r="E237" s="36">
        <v>3.07</v>
      </c>
    </row>
    <row r="238" ht="30" customHeight="1" spans="1:5">
      <c r="A238" s="34" t="s">
        <v>294</v>
      </c>
      <c r="B238" s="35" t="s">
        <v>295</v>
      </c>
      <c r="C238" s="36">
        <v>2.83</v>
      </c>
      <c r="D238" s="36">
        <v>0</v>
      </c>
      <c r="E238" s="36">
        <v>2.83</v>
      </c>
    </row>
    <row r="239" ht="30" customHeight="1" spans="1:5">
      <c r="A239" s="34" t="s">
        <v>296</v>
      </c>
      <c r="B239" s="35" t="s">
        <v>297</v>
      </c>
      <c r="C239" s="36">
        <v>1.47</v>
      </c>
      <c r="D239" s="36">
        <v>0</v>
      </c>
      <c r="E239" s="36">
        <v>1.47</v>
      </c>
    </row>
    <row r="240" ht="30" customHeight="1" spans="1:5">
      <c r="A240" s="34" t="s">
        <v>298</v>
      </c>
      <c r="B240" s="35" t="s">
        <v>299</v>
      </c>
      <c r="C240" s="36">
        <v>0.61</v>
      </c>
      <c r="D240" s="36">
        <v>0</v>
      </c>
      <c r="E240" s="36">
        <v>0.61</v>
      </c>
    </row>
    <row r="241" ht="30" customHeight="1" spans="1:5">
      <c r="A241" s="34" t="s">
        <v>300</v>
      </c>
      <c r="B241" s="35" t="s">
        <v>301</v>
      </c>
      <c r="C241" s="36">
        <v>3.19</v>
      </c>
      <c r="D241" s="36">
        <v>0</v>
      </c>
      <c r="E241" s="36">
        <v>3.19</v>
      </c>
    </row>
    <row r="242" ht="30" customHeight="1" spans="1:5">
      <c r="A242" s="34" t="s">
        <v>302</v>
      </c>
      <c r="B242" s="35" t="s">
        <v>303</v>
      </c>
      <c r="C242" s="36">
        <v>0.47</v>
      </c>
      <c r="D242" s="36">
        <v>0</v>
      </c>
      <c r="E242" s="36">
        <v>0.47</v>
      </c>
    </row>
    <row r="243" ht="30" customHeight="1" spans="1:5">
      <c r="A243" s="34" t="s">
        <v>304</v>
      </c>
      <c r="B243" s="35" t="s">
        <v>305</v>
      </c>
      <c r="C243" s="36">
        <v>0.5</v>
      </c>
      <c r="D243" s="36">
        <v>0</v>
      </c>
      <c r="E243" s="36">
        <v>0.5</v>
      </c>
    </row>
    <row r="244" ht="30" customHeight="1" spans="1:5">
      <c r="A244" s="34" t="s">
        <v>351</v>
      </c>
      <c r="B244" s="35" t="s">
        <v>352</v>
      </c>
      <c r="C244" s="36">
        <v>2.84</v>
      </c>
      <c r="D244" s="36">
        <v>0</v>
      </c>
      <c r="E244" s="36">
        <v>2.84</v>
      </c>
    </row>
    <row r="245" ht="30" customHeight="1" spans="1:5">
      <c r="A245" s="34"/>
      <c r="B245" s="35" t="s">
        <v>281</v>
      </c>
      <c r="C245" s="36">
        <v>2.84</v>
      </c>
      <c r="D245" s="36">
        <v>0</v>
      </c>
      <c r="E245" s="36">
        <v>2.84</v>
      </c>
    </row>
    <row r="246" ht="30" customHeight="1" spans="1:5">
      <c r="A246" s="34" t="s">
        <v>282</v>
      </c>
      <c r="B246" s="35" t="s">
        <v>283</v>
      </c>
      <c r="C246" s="36">
        <v>2.84</v>
      </c>
      <c r="D246" s="36">
        <v>0</v>
      </c>
      <c r="E246" s="36">
        <v>2.84</v>
      </c>
    </row>
    <row r="247" ht="30" customHeight="1" spans="1:5">
      <c r="A247" s="34" t="s">
        <v>284</v>
      </c>
      <c r="B247" s="35" t="s">
        <v>285</v>
      </c>
      <c r="C247" s="36">
        <v>1</v>
      </c>
      <c r="D247" s="36">
        <v>0</v>
      </c>
      <c r="E247" s="36">
        <v>1</v>
      </c>
    </row>
    <row r="248" ht="30" customHeight="1" spans="1:5">
      <c r="A248" s="34" t="s">
        <v>286</v>
      </c>
      <c r="B248" s="35" t="s">
        <v>287</v>
      </c>
      <c r="C248" s="36">
        <v>1</v>
      </c>
      <c r="D248" s="36">
        <v>0</v>
      </c>
      <c r="E248" s="36">
        <v>1</v>
      </c>
    </row>
    <row r="249" ht="30" customHeight="1" spans="1:5">
      <c r="A249" s="34" t="s">
        <v>294</v>
      </c>
      <c r="B249" s="35" t="s">
        <v>295</v>
      </c>
      <c r="C249" s="36">
        <v>0.34</v>
      </c>
      <c r="D249" s="36">
        <v>0</v>
      </c>
      <c r="E249" s="36">
        <v>0.34</v>
      </c>
    </row>
    <row r="250" ht="30" customHeight="1" spans="1:5">
      <c r="A250" s="34" t="s">
        <v>298</v>
      </c>
      <c r="B250" s="35" t="s">
        <v>299</v>
      </c>
      <c r="C250" s="36">
        <v>0.3</v>
      </c>
      <c r="D250" s="36">
        <v>0</v>
      </c>
      <c r="E250" s="36">
        <v>0.3</v>
      </c>
    </row>
    <row r="251" ht="30" customHeight="1" spans="1:5">
      <c r="A251" s="34" t="s">
        <v>302</v>
      </c>
      <c r="B251" s="35" t="s">
        <v>303</v>
      </c>
      <c r="C251" s="36">
        <v>0.1</v>
      </c>
      <c r="D251" s="36">
        <v>0</v>
      </c>
      <c r="E251" s="36">
        <v>0.1</v>
      </c>
    </row>
    <row r="252" ht="30" customHeight="1" spans="1:5">
      <c r="A252" s="34" t="s">
        <v>304</v>
      </c>
      <c r="B252" s="35" t="s">
        <v>305</v>
      </c>
      <c r="C252" s="36">
        <v>0.1</v>
      </c>
      <c r="D252" s="36">
        <v>0</v>
      </c>
      <c r="E252" s="36">
        <v>0.1</v>
      </c>
    </row>
    <row r="253" ht="30" customHeight="1" spans="1:5">
      <c r="A253" s="34" t="s">
        <v>353</v>
      </c>
      <c r="B253" s="35" t="s">
        <v>354</v>
      </c>
      <c r="C253" s="36">
        <v>1</v>
      </c>
      <c r="D253" s="36">
        <v>0</v>
      </c>
      <c r="E253" s="36">
        <v>1</v>
      </c>
    </row>
    <row r="254" ht="30" customHeight="1" spans="1:5">
      <c r="A254" s="34"/>
      <c r="B254" s="35" t="s">
        <v>281</v>
      </c>
      <c r="C254" s="36">
        <v>1</v>
      </c>
      <c r="D254" s="36">
        <v>0</v>
      </c>
      <c r="E254" s="36">
        <v>1</v>
      </c>
    </row>
    <row r="255" ht="30" customHeight="1" spans="1:5">
      <c r="A255" s="34" t="s">
        <v>282</v>
      </c>
      <c r="B255" s="35" t="s">
        <v>283</v>
      </c>
      <c r="C255" s="36">
        <v>1</v>
      </c>
      <c r="D255" s="36">
        <v>0</v>
      </c>
      <c r="E255" s="36">
        <v>1</v>
      </c>
    </row>
    <row r="256" ht="30" customHeight="1" spans="1:5">
      <c r="A256" s="34" t="s">
        <v>300</v>
      </c>
      <c r="B256" s="35" t="s">
        <v>301</v>
      </c>
      <c r="C256" s="36">
        <v>1</v>
      </c>
      <c r="D256" s="36">
        <v>0</v>
      </c>
      <c r="E256" s="36">
        <v>1</v>
      </c>
    </row>
    <row r="257" ht="30" customHeight="1" spans="1:5">
      <c r="A257" s="34" t="s">
        <v>355</v>
      </c>
      <c r="B257" s="35" t="s">
        <v>356</v>
      </c>
      <c r="C257" s="36">
        <v>0.3</v>
      </c>
      <c r="D257" s="36">
        <v>0</v>
      </c>
      <c r="E257" s="36">
        <v>0.3</v>
      </c>
    </row>
    <row r="258" ht="30" customHeight="1" spans="1:5">
      <c r="A258" s="34"/>
      <c r="B258" s="35" t="s">
        <v>281</v>
      </c>
      <c r="C258" s="36">
        <v>0.3</v>
      </c>
      <c r="D258" s="36">
        <v>0</v>
      </c>
      <c r="E258" s="36">
        <v>0.3</v>
      </c>
    </row>
    <row r="259" ht="30" customHeight="1" spans="1:5">
      <c r="A259" s="34" t="s">
        <v>282</v>
      </c>
      <c r="B259" s="35" t="s">
        <v>283</v>
      </c>
      <c r="C259" s="36">
        <v>0.3</v>
      </c>
      <c r="D259" s="36">
        <v>0</v>
      </c>
      <c r="E259" s="36">
        <v>0.3</v>
      </c>
    </row>
    <row r="260" ht="30" customHeight="1" spans="1:5">
      <c r="A260" s="34" t="s">
        <v>302</v>
      </c>
      <c r="B260" s="35" t="s">
        <v>303</v>
      </c>
      <c r="C260" s="36">
        <v>0.3</v>
      </c>
      <c r="D260" s="36">
        <v>0</v>
      </c>
      <c r="E260" s="36">
        <v>0.3</v>
      </c>
    </row>
    <row r="261" ht="30" customHeight="1" spans="1:5">
      <c r="A261" s="34" t="s">
        <v>357</v>
      </c>
      <c r="B261" s="35" t="s">
        <v>358</v>
      </c>
      <c r="C261" s="36">
        <v>2.7</v>
      </c>
      <c r="D261" s="36">
        <v>0</v>
      </c>
      <c r="E261" s="36">
        <v>2.7</v>
      </c>
    </row>
    <row r="262" ht="30" customHeight="1" spans="1:5">
      <c r="A262" s="34"/>
      <c r="B262" s="35" t="s">
        <v>281</v>
      </c>
      <c r="C262" s="36">
        <v>2.7</v>
      </c>
      <c r="D262" s="36">
        <v>0</v>
      </c>
      <c r="E262" s="36">
        <v>2.7</v>
      </c>
    </row>
    <row r="263" ht="30" customHeight="1" spans="1:5">
      <c r="A263" s="34" t="s">
        <v>282</v>
      </c>
      <c r="B263" s="35" t="s">
        <v>283</v>
      </c>
      <c r="C263" s="36">
        <v>2.7</v>
      </c>
      <c r="D263" s="36">
        <v>0</v>
      </c>
      <c r="E263" s="36">
        <v>2.7</v>
      </c>
    </row>
    <row r="264" ht="30" customHeight="1" spans="1:5">
      <c r="A264" s="34" t="s">
        <v>288</v>
      </c>
      <c r="B264" s="35" t="s">
        <v>289</v>
      </c>
      <c r="C264" s="36">
        <v>2</v>
      </c>
      <c r="D264" s="36">
        <v>0</v>
      </c>
      <c r="E264" s="36">
        <v>2</v>
      </c>
    </row>
    <row r="265" ht="30" customHeight="1" spans="1:5">
      <c r="A265" s="34" t="s">
        <v>300</v>
      </c>
      <c r="B265" s="35" t="s">
        <v>301</v>
      </c>
      <c r="C265" s="36">
        <v>0.5</v>
      </c>
      <c r="D265" s="36">
        <v>0</v>
      </c>
      <c r="E265" s="36">
        <v>0.5</v>
      </c>
    </row>
    <row r="266" ht="30" customHeight="1" spans="1:5">
      <c r="A266" s="34" t="s">
        <v>304</v>
      </c>
      <c r="B266" s="35" t="s">
        <v>305</v>
      </c>
      <c r="C266" s="36">
        <v>0.2</v>
      </c>
      <c r="D266" s="36">
        <v>0</v>
      </c>
      <c r="E266" s="36">
        <v>0.2</v>
      </c>
    </row>
    <row r="267" ht="30" customHeight="1" spans="1:5">
      <c r="A267" s="34" t="s">
        <v>359</v>
      </c>
      <c r="B267" s="35" t="s">
        <v>360</v>
      </c>
      <c r="C267" s="36">
        <v>1.2</v>
      </c>
      <c r="D267" s="36">
        <v>0</v>
      </c>
      <c r="E267" s="36">
        <v>1.2</v>
      </c>
    </row>
    <row r="268" ht="30" customHeight="1" spans="1:5">
      <c r="A268" s="34"/>
      <c r="B268" s="35" t="s">
        <v>281</v>
      </c>
      <c r="C268" s="36">
        <v>1.2</v>
      </c>
      <c r="D268" s="36">
        <v>0</v>
      </c>
      <c r="E268" s="36">
        <v>1.2</v>
      </c>
    </row>
    <row r="269" ht="30" customHeight="1" spans="1:5">
      <c r="A269" s="34" t="s">
        <v>282</v>
      </c>
      <c r="B269" s="35" t="s">
        <v>283</v>
      </c>
      <c r="C269" s="36">
        <v>1.2</v>
      </c>
      <c r="D269" s="36">
        <v>0</v>
      </c>
      <c r="E269" s="36">
        <v>1.2</v>
      </c>
    </row>
    <row r="270" ht="30" customHeight="1" spans="1:5">
      <c r="A270" s="34" t="s">
        <v>288</v>
      </c>
      <c r="B270" s="35" t="s">
        <v>289</v>
      </c>
      <c r="C270" s="36">
        <v>0.5</v>
      </c>
      <c r="D270" s="36">
        <v>0</v>
      </c>
      <c r="E270" s="36">
        <v>0.5</v>
      </c>
    </row>
    <row r="271" ht="30" customHeight="1" spans="1:5">
      <c r="A271" s="34" t="s">
        <v>302</v>
      </c>
      <c r="B271" s="35" t="s">
        <v>303</v>
      </c>
      <c r="C271" s="36">
        <v>0.4</v>
      </c>
      <c r="D271" s="36">
        <v>0</v>
      </c>
      <c r="E271" s="36">
        <v>0.4</v>
      </c>
    </row>
    <row r="272" ht="30" customHeight="1" spans="1:5">
      <c r="A272" s="34" t="s">
        <v>304</v>
      </c>
      <c r="B272" s="35" t="s">
        <v>305</v>
      </c>
      <c r="C272" s="36">
        <v>0.3</v>
      </c>
      <c r="D272" s="36">
        <v>0</v>
      </c>
      <c r="E272" s="36">
        <v>0.3</v>
      </c>
    </row>
    <row r="273" ht="30" customHeight="1" spans="1:5">
      <c r="A273" s="34" t="s">
        <v>361</v>
      </c>
      <c r="B273" s="35" t="s">
        <v>362</v>
      </c>
      <c r="C273" s="36">
        <v>0</v>
      </c>
      <c r="D273" s="36">
        <v>0</v>
      </c>
      <c r="E273" s="36">
        <v>0</v>
      </c>
    </row>
    <row r="274" ht="30" customHeight="1" spans="1:5">
      <c r="A274" s="34"/>
      <c r="B274" s="35" t="s">
        <v>281</v>
      </c>
      <c r="C274" s="36">
        <v>0</v>
      </c>
      <c r="D274" s="36">
        <v>0</v>
      </c>
      <c r="E274" s="36">
        <v>0</v>
      </c>
    </row>
    <row r="275" ht="30" customHeight="1" spans="1:5">
      <c r="A275" s="34" t="s">
        <v>282</v>
      </c>
      <c r="B275" s="35" t="s">
        <v>283</v>
      </c>
      <c r="C275" s="36">
        <v>0</v>
      </c>
      <c r="D275" s="36">
        <v>0</v>
      </c>
      <c r="E275" s="36">
        <v>0</v>
      </c>
    </row>
    <row r="276" ht="30" customHeight="1" spans="1:5">
      <c r="A276" s="34" t="s">
        <v>284</v>
      </c>
      <c r="B276" s="35" t="s">
        <v>285</v>
      </c>
      <c r="C276" s="36">
        <v>0</v>
      </c>
      <c r="D276" s="36">
        <v>0</v>
      </c>
      <c r="E276" s="36">
        <v>0</v>
      </c>
    </row>
    <row r="277" ht="30" customHeight="1" spans="1:5">
      <c r="A277" s="34" t="s">
        <v>363</v>
      </c>
      <c r="B277" s="35" t="s">
        <v>364</v>
      </c>
      <c r="C277" s="36">
        <v>38.09</v>
      </c>
      <c r="D277" s="36">
        <v>0</v>
      </c>
      <c r="E277" s="36">
        <v>38.09</v>
      </c>
    </row>
    <row r="278" ht="30" customHeight="1" spans="1:5">
      <c r="A278" s="34"/>
      <c r="B278" s="35" t="s">
        <v>281</v>
      </c>
      <c r="C278" s="36">
        <v>38.09</v>
      </c>
      <c r="D278" s="36">
        <v>0</v>
      </c>
      <c r="E278" s="36">
        <v>38.09</v>
      </c>
    </row>
    <row r="279" ht="30" customHeight="1" spans="1:5">
      <c r="A279" s="34" t="s">
        <v>282</v>
      </c>
      <c r="B279" s="35" t="s">
        <v>283</v>
      </c>
      <c r="C279" s="36">
        <v>38.09</v>
      </c>
      <c r="D279" s="36">
        <v>0</v>
      </c>
      <c r="E279" s="36">
        <v>38.09</v>
      </c>
    </row>
    <row r="280" ht="30" customHeight="1" spans="1:5">
      <c r="A280" s="34" t="s">
        <v>284</v>
      </c>
      <c r="B280" s="35" t="s">
        <v>285</v>
      </c>
      <c r="C280" s="36">
        <v>5.51</v>
      </c>
      <c r="D280" s="36">
        <v>0</v>
      </c>
      <c r="E280" s="36">
        <v>5.51</v>
      </c>
    </row>
    <row r="281" ht="30" customHeight="1" spans="1:5">
      <c r="A281" s="34" t="s">
        <v>286</v>
      </c>
      <c r="B281" s="35" t="s">
        <v>287</v>
      </c>
      <c r="C281" s="36">
        <v>13.21</v>
      </c>
      <c r="D281" s="36">
        <v>0</v>
      </c>
      <c r="E281" s="36">
        <v>13.21</v>
      </c>
    </row>
    <row r="282" ht="30" customHeight="1" spans="1:5">
      <c r="A282" s="34" t="s">
        <v>288</v>
      </c>
      <c r="B282" s="35" t="s">
        <v>289</v>
      </c>
      <c r="C282" s="36">
        <v>1.52</v>
      </c>
      <c r="D282" s="36">
        <v>0</v>
      </c>
      <c r="E282" s="36">
        <v>1.52</v>
      </c>
    </row>
    <row r="283" ht="30" customHeight="1" spans="1:5">
      <c r="A283" s="34" t="s">
        <v>290</v>
      </c>
      <c r="B283" s="35" t="s">
        <v>291</v>
      </c>
      <c r="C283" s="36">
        <v>1.05</v>
      </c>
      <c r="D283" s="36">
        <v>0</v>
      </c>
      <c r="E283" s="36">
        <v>1.05</v>
      </c>
    </row>
    <row r="284" ht="30" customHeight="1" spans="1:5">
      <c r="A284" s="34" t="s">
        <v>292</v>
      </c>
      <c r="B284" s="35" t="s">
        <v>293</v>
      </c>
      <c r="C284" s="36">
        <v>5.03</v>
      </c>
      <c r="D284" s="36">
        <v>0</v>
      </c>
      <c r="E284" s="36">
        <v>5.03</v>
      </c>
    </row>
    <row r="285" ht="30" customHeight="1" spans="1:5">
      <c r="A285" s="34" t="s">
        <v>294</v>
      </c>
      <c r="B285" s="35" t="s">
        <v>295</v>
      </c>
      <c r="C285" s="36">
        <v>3.32</v>
      </c>
      <c r="D285" s="36">
        <v>0</v>
      </c>
      <c r="E285" s="36">
        <v>3.32</v>
      </c>
    </row>
    <row r="286" ht="30" customHeight="1" spans="1:5">
      <c r="A286" s="34" t="s">
        <v>296</v>
      </c>
      <c r="B286" s="35" t="s">
        <v>297</v>
      </c>
      <c r="C286" s="36">
        <v>2.39</v>
      </c>
      <c r="D286" s="36">
        <v>0</v>
      </c>
      <c r="E286" s="36">
        <v>2.39</v>
      </c>
    </row>
    <row r="287" ht="30" customHeight="1" spans="1:5">
      <c r="A287" s="34" t="s">
        <v>298</v>
      </c>
      <c r="B287" s="35" t="s">
        <v>299</v>
      </c>
      <c r="C287" s="36">
        <v>1.02</v>
      </c>
      <c r="D287" s="36">
        <v>0</v>
      </c>
      <c r="E287" s="36">
        <v>1.02</v>
      </c>
    </row>
    <row r="288" ht="30" customHeight="1" spans="1:5">
      <c r="A288" s="34" t="s">
        <v>300</v>
      </c>
      <c r="B288" s="35" t="s">
        <v>301</v>
      </c>
      <c r="C288" s="36">
        <v>3.62</v>
      </c>
      <c r="D288" s="36">
        <v>0</v>
      </c>
      <c r="E288" s="36">
        <v>3.62</v>
      </c>
    </row>
    <row r="289" ht="30" customHeight="1" spans="1:5">
      <c r="A289" s="34" t="s">
        <v>302</v>
      </c>
      <c r="B289" s="35" t="s">
        <v>303</v>
      </c>
      <c r="C289" s="36">
        <v>0.72</v>
      </c>
      <c r="D289" s="36">
        <v>0</v>
      </c>
      <c r="E289" s="36">
        <v>0.72</v>
      </c>
    </row>
    <row r="290" ht="30" customHeight="1" spans="1:5">
      <c r="A290" s="34" t="s">
        <v>304</v>
      </c>
      <c r="B290" s="35" t="s">
        <v>305</v>
      </c>
      <c r="C290" s="36">
        <v>0.7</v>
      </c>
      <c r="D290" s="36">
        <v>0</v>
      </c>
      <c r="E290" s="36">
        <v>0.7</v>
      </c>
    </row>
    <row r="291" ht="30" customHeight="1" spans="1:5">
      <c r="A291" s="34" t="s">
        <v>365</v>
      </c>
      <c r="B291" s="35" t="s">
        <v>366</v>
      </c>
      <c r="C291" s="36">
        <v>47.62</v>
      </c>
      <c r="D291" s="36">
        <v>0</v>
      </c>
      <c r="E291" s="36">
        <v>47.62</v>
      </c>
    </row>
    <row r="292" ht="30" customHeight="1" spans="1:5">
      <c r="A292" s="34"/>
      <c r="B292" s="35" t="s">
        <v>281</v>
      </c>
      <c r="C292" s="36">
        <v>47.62</v>
      </c>
      <c r="D292" s="36">
        <v>0</v>
      </c>
      <c r="E292" s="36">
        <v>47.62</v>
      </c>
    </row>
    <row r="293" ht="30" customHeight="1" spans="1:5">
      <c r="A293" s="34" t="s">
        <v>282</v>
      </c>
      <c r="B293" s="35" t="s">
        <v>283</v>
      </c>
      <c r="C293" s="36">
        <v>47.62</v>
      </c>
      <c r="D293" s="36">
        <v>0</v>
      </c>
      <c r="E293" s="36">
        <v>47.62</v>
      </c>
    </row>
    <row r="294" ht="30" customHeight="1" spans="1:5">
      <c r="A294" s="34" t="s">
        <v>284</v>
      </c>
      <c r="B294" s="35" t="s">
        <v>285</v>
      </c>
      <c r="C294" s="36">
        <v>6.89</v>
      </c>
      <c r="D294" s="36">
        <v>0</v>
      </c>
      <c r="E294" s="36">
        <v>6.89</v>
      </c>
    </row>
    <row r="295" ht="30" customHeight="1" spans="1:5">
      <c r="A295" s="34" t="s">
        <v>286</v>
      </c>
      <c r="B295" s="35" t="s">
        <v>287</v>
      </c>
      <c r="C295" s="36">
        <v>16.51</v>
      </c>
      <c r="D295" s="36">
        <v>0</v>
      </c>
      <c r="E295" s="36">
        <v>16.51</v>
      </c>
    </row>
    <row r="296" ht="30" customHeight="1" spans="1:5">
      <c r="A296" s="34" t="s">
        <v>288</v>
      </c>
      <c r="B296" s="35" t="s">
        <v>289</v>
      </c>
      <c r="C296" s="36">
        <v>1.9</v>
      </c>
      <c r="D296" s="36">
        <v>0</v>
      </c>
      <c r="E296" s="36">
        <v>1.9</v>
      </c>
    </row>
    <row r="297" ht="30" customHeight="1" spans="1:5">
      <c r="A297" s="34" t="s">
        <v>290</v>
      </c>
      <c r="B297" s="35" t="s">
        <v>291</v>
      </c>
      <c r="C297" s="36">
        <v>1.31</v>
      </c>
      <c r="D297" s="36">
        <v>0</v>
      </c>
      <c r="E297" s="36">
        <v>1.31</v>
      </c>
    </row>
    <row r="298" ht="30" customHeight="1" spans="1:5">
      <c r="A298" s="34" t="s">
        <v>292</v>
      </c>
      <c r="B298" s="35" t="s">
        <v>293</v>
      </c>
      <c r="C298" s="36">
        <v>6.29</v>
      </c>
      <c r="D298" s="36">
        <v>0</v>
      </c>
      <c r="E298" s="36">
        <v>6.29</v>
      </c>
    </row>
    <row r="299" ht="30" customHeight="1" spans="1:5">
      <c r="A299" s="34" t="s">
        <v>294</v>
      </c>
      <c r="B299" s="35" t="s">
        <v>295</v>
      </c>
      <c r="C299" s="36">
        <v>4.15</v>
      </c>
      <c r="D299" s="36">
        <v>0</v>
      </c>
      <c r="E299" s="36">
        <v>4.15</v>
      </c>
    </row>
    <row r="300" ht="30" customHeight="1" spans="1:5">
      <c r="A300" s="34" t="s">
        <v>296</v>
      </c>
      <c r="B300" s="35" t="s">
        <v>297</v>
      </c>
      <c r="C300" s="36">
        <v>2.99</v>
      </c>
      <c r="D300" s="36">
        <v>0</v>
      </c>
      <c r="E300" s="36">
        <v>2.99</v>
      </c>
    </row>
    <row r="301" ht="30" customHeight="1" spans="1:5">
      <c r="A301" s="34" t="s">
        <v>298</v>
      </c>
      <c r="B301" s="35" t="s">
        <v>299</v>
      </c>
      <c r="C301" s="36">
        <v>1.27</v>
      </c>
      <c r="D301" s="36">
        <v>0</v>
      </c>
      <c r="E301" s="36">
        <v>1.27</v>
      </c>
    </row>
    <row r="302" ht="30" customHeight="1" spans="1:5">
      <c r="A302" s="34" t="s">
        <v>300</v>
      </c>
      <c r="B302" s="35" t="s">
        <v>301</v>
      </c>
      <c r="C302" s="36">
        <v>4.53</v>
      </c>
      <c r="D302" s="36">
        <v>0</v>
      </c>
      <c r="E302" s="36">
        <v>4.53</v>
      </c>
    </row>
    <row r="303" ht="30" customHeight="1" spans="1:5">
      <c r="A303" s="34" t="s">
        <v>302</v>
      </c>
      <c r="B303" s="35" t="s">
        <v>303</v>
      </c>
      <c r="C303" s="36">
        <v>0.9</v>
      </c>
      <c r="D303" s="36">
        <v>0</v>
      </c>
      <c r="E303" s="36">
        <v>0.9</v>
      </c>
    </row>
    <row r="304" ht="30" customHeight="1" spans="1:5">
      <c r="A304" s="34" t="s">
        <v>304</v>
      </c>
      <c r="B304" s="35" t="s">
        <v>305</v>
      </c>
      <c r="C304" s="36">
        <v>0.88</v>
      </c>
      <c r="D304" s="36">
        <v>0</v>
      </c>
      <c r="E304" s="36">
        <v>0.88</v>
      </c>
    </row>
    <row r="305" ht="30" customHeight="1" spans="1:5">
      <c r="A305" s="34" t="s">
        <v>365</v>
      </c>
      <c r="B305" s="35" t="s">
        <v>367</v>
      </c>
      <c r="C305" s="36">
        <v>100.32</v>
      </c>
      <c r="D305" s="36">
        <v>0</v>
      </c>
      <c r="E305" s="36">
        <v>100.32</v>
      </c>
    </row>
    <row r="306" ht="30" customHeight="1" spans="1:5">
      <c r="A306" s="34"/>
      <c r="B306" s="35" t="s">
        <v>281</v>
      </c>
      <c r="C306" s="36">
        <v>100.32</v>
      </c>
      <c r="D306" s="36">
        <v>0</v>
      </c>
      <c r="E306" s="36">
        <v>100.32</v>
      </c>
    </row>
    <row r="307" ht="30" customHeight="1" spans="1:5">
      <c r="A307" s="34" t="s">
        <v>282</v>
      </c>
      <c r="B307" s="35" t="s">
        <v>283</v>
      </c>
      <c r="C307" s="36">
        <v>100.32</v>
      </c>
      <c r="D307" s="36">
        <v>0</v>
      </c>
      <c r="E307" s="36">
        <v>100.32</v>
      </c>
    </row>
    <row r="308" ht="30" customHeight="1" spans="1:5">
      <c r="A308" s="34" t="s">
        <v>284</v>
      </c>
      <c r="B308" s="35" t="s">
        <v>285</v>
      </c>
      <c r="C308" s="36">
        <v>9.12</v>
      </c>
      <c r="D308" s="36">
        <v>0</v>
      </c>
      <c r="E308" s="36">
        <v>9.12</v>
      </c>
    </row>
    <row r="309" ht="30" customHeight="1" spans="1:5">
      <c r="A309" s="34" t="s">
        <v>286</v>
      </c>
      <c r="B309" s="35" t="s">
        <v>287</v>
      </c>
      <c r="C309" s="36">
        <v>36.48</v>
      </c>
      <c r="D309" s="36">
        <v>0</v>
      </c>
      <c r="E309" s="36">
        <v>36.48</v>
      </c>
    </row>
    <row r="310" ht="30" customHeight="1" spans="1:5">
      <c r="A310" s="34" t="s">
        <v>288</v>
      </c>
      <c r="B310" s="35" t="s">
        <v>289</v>
      </c>
      <c r="C310" s="36">
        <v>3.84</v>
      </c>
      <c r="D310" s="36">
        <v>0</v>
      </c>
      <c r="E310" s="36">
        <v>3.84</v>
      </c>
    </row>
    <row r="311" ht="30" customHeight="1" spans="1:5">
      <c r="A311" s="34" t="s">
        <v>290</v>
      </c>
      <c r="B311" s="35" t="s">
        <v>291</v>
      </c>
      <c r="C311" s="36">
        <v>2.88</v>
      </c>
      <c r="D311" s="36">
        <v>0</v>
      </c>
      <c r="E311" s="36">
        <v>2.88</v>
      </c>
    </row>
    <row r="312" ht="30" customHeight="1" spans="1:5">
      <c r="A312" s="34" t="s">
        <v>292</v>
      </c>
      <c r="B312" s="35" t="s">
        <v>293</v>
      </c>
      <c r="C312" s="36">
        <v>13.92</v>
      </c>
      <c r="D312" s="36">
        <v>0</v>
      </c>
      <c r="E312" s="36">
        <v>13.92</v>
      </c>
    </row>
    <row r="313" ht="30" customHeight="1" spans="1:5">
      <c r="A313" s="34" t="s">
        <v>294</v>
      </c>
      <c r="B313" s="35" t="s">
        <v>295</v>
      </c>
      <c r="C313" s="36">
        <v>9.6</v>
      </c>
      <c r="D313" s="36">
        <v>0</v>
      </c>
      <c r="E313" s="36">
        <v>9.6</v>
      </c>
    </row>
    <row r="314" ht="30" customHeight="1" spans="1:5">
      <c r="A314" s="34" t="s">
        <v>296</v>
      </c>
      <c r="B314" s="35" t="s">
        <v>297</v>
      </c>
      <c r="C314" s="36">
        <v>7.2</v>
      </c>
      <c r="D314" s="36">
        <v>0</v>
      </c>
      <c r="E314" s="36">
        <v>7.2</v>
      </c>
    </row>
    <row r="315" ht="30" customHeight="1" spans="1:5">
      <c r="A315" s="34" t="s">
        <v>298</v>
      </c>
      <c r="B315" s="35" t="s">
        <v>299</v>
      </c>
      <c r="C315" s="36">
        <v>2.88</v>
      </c>
      <c r="D315" s="36">
        <v>0</v>
      </c>
      <c r="E315" s="36">
        <v>2.88</v>
      </c>
    </row>
    <row r="316" ht="30" customHeight="1" spans="1:5">
      <c r="A316" s="34" t="s">
        <v>300</v>
      </c>
      <c r="B316" s="35" t="s">
        <v>301</v>
      </c>
      <c r="C316" s="36">
        <v>9.6</v>
      </c>
      <c r="D316" s="36">
        <v>0</v>
      </c>
      <c r="E316" s="36">
        <v>9.6</v>
      </c>
    </row>
    <row r="317" ht="30" customHeight="1" spans="1:5">
      <c r="A317" s="34" t="s">
        <v>302</v>
      </c>
      <c r="B317" s="35" t="s">
        <v>303</v>
      </c>
      <c r="C317" s="36">
        <v>2.4</v>
      </c>
      <c r="D317" s="36">
        <v>0</v>
      </c>
      <c r="E317" s="36">
        <v>2.4</v>
      </c>
    </row>
    <row r="318" ht="30" customHeight="1" spans="1:5">
      <c r="A318" s="34" t="s">
        <v>304</v>
      </c>
      <c r="B318" s="35" t="s">
        <v>305</v>
      </c>
      <c r="C318" s="36">
        <v>2.4</v>
      </c>
      <c r="D318" s="36">
        <v>0</v>
      </c>
      <c r="E318" s="36">
        <v>2.4</v>
      </c>
    </row>
    <row r="319" ht="30" customHeight="1" spans="1:5">
      <c r="A319" s="34" t="s">
        <v>368</v>
      </c>
      <c r="B319" s="35" t="s">
        <v>369</v>
      </c>
      <c r="C319" s="36">
        <v>20.15</v>
      </c>
      <c r="D319" s="36">
        <v>0</v>
      </c>
      <c r="E319" s="36">
        <v>20.15</v>
      </c>
    </row>
    <row r="320" ht="30" customHeight="1" spans="1:5">
      <c r="A320" s="34"/>
      <c r="B320" s="35" t="s">
        <v>281</v>
      </c>
      <c r="C320" s="36">
        <v>20.15</v>
      </c>
      <c r="D320" s="36">
        <v>0</v>
      </c>
      <c r="E320" s="36">
        <v>20.15</v>
      </c>
    </row>
    <row r="321" ht="30" customHeight="1" spans="1:5">
      <c r="A321" s="34" t="s">
        <v>282</v>
      </c>
      <c r="B321" s="35" t="s">
        <v>283</v>
      </c>
      <c r="C321" s="36">
        <v>20.15</v>
      </c>
      <c r="D321" s="36">
        <v>0</v>
      </c>
      <c r="E321" s="36">
        <v>20.15</v>
      </c>
    </row>
    <row r="322" ht="30" customHeight="1" spans="1:5">
      <c r="A322" s="34" t="s">
        <v>284</v>
      </c>
      <c r="B322" s="35" t="s">
        <v>285</v>
      </c>
      <c r="C322" s="36">
        <v>16.19</v>
      </c>
      <c r="D322" s="36">
        <v>0</v>
      </c>
      <c r="E322" s="36">
        <v>16.19</v>
      </c>
    </row>
    <row r="323" ht="30" customHeight="1" spans="1:5">
      <c r="A323" s="34" t="s">
        <v>298</v>
      </c>
      <c r="B323" s="35" t="s">
        <v>299</v>
      </c>
      <c r="C323" s="36">
        <v>3.96</v>
      </c>
      <c r="D323" s="36">
        <v>0</v>
      </c>
      <c r="E323" s="36">
        <v>3.96</v>
      </c>
    </row>
    <row r="324" ht="30" customHeight="1" spans="1:5">
      <c r="A324" s="34" t="s">
        <v>370</v>
      </c>
      <c r="B324" s="35" t="s">
        <v>371</v>
      </c>
      <c r="C324" s="36">
        <v>38.6</v>
      </c>
      <c r="D324" s="36">
        <v>0</v>
      </c>
      <c r="E324" s="36">
        <v>38.6</v>
      </c>
    </row>
    <row r="325" ht="30" customHeight="1" spans="1:5">
      <c r="A325" s="34"/>
      <c r="B325" s="35" t="s">
        <v>281</v>
      </c>
      <c r="C325" s="36">
        <v>38.6</v>
      </c>
      <c r="D325" s="36">
        <v>0</v>
      </c>
      <c r="E325" s="36">
        <v>38.6</v>
      </c>
    </row>
    <row r="326" ht="30" customHeight="1" spans="1:5">
      <c r="A326" s="34" t="s">
        <v>282</v>
      </c>
      <c r="B326" s="35" t="s">
        <v>283</v>
      </c>
      <c r="C326" s="36">
        <v>38.6</v>
      </c>
      <c r="D326" s="36">
        <v>0</v>
      </c>
      <c r="E326" s="36">
        <v>38.6</v>
      </c>
    </row>
    <row r="327" ht="30" customHeight="1" spans="1:5">
      <c r="A327" s="34" t="s">
        <v>284</v>
      </c>
      <c r="B327" s="35" t="s">
        <v>285</v>
      </c>
      <c r="C327" s="36">
        <v>12.46</v>
      </c>
      <c r="D327" s="36">
        <v>0</v>
      </c>
      <c r="E327" s="36">
        <v>12.46</v>
      </c>
    </row>
    <row r="328" ht="30" customHeight="1" spans="1:5">
      <c r="A328" s="34" t="s">
        <v>286</v>
      </c>
      <c r="B328" s="35" t="s">
        <v>287</v>
      </c>
      <c r="C328" s="36">
        <v>9.35</v>
      </c>
      <c r="D328" s="36">
        <v>0</v>
      </c>
      <c r="E328" s="36">
        <v>9.35</v>
      </c>
    </row>
    <row r="329" ht="30" customHeight="1" spans="1:5">
      <c r="A329" s="34" t="s">
        <v>288</v>
      </c>
      <c r="B329" s="35" t="s">
        <v>289</v>
      </c>
      <c r="C329" s="36">
        <v>0.32</v>
      </c>
      <c r="D329" s="36">
        <v>0</v>
      </c>
      <c r="E329" s="36">
        <v>0.32</v>
      </c>
    </row>
    <row r="330" ht="30" customHeight="1" spans="1:5">
      <c r="A330" s="34" t="s">
        <v>290</v>
      </c>
      <c r="B330" s="35" t="s">
        <v>291</v>
      </c>
      <c r="C330" s="36">
        <v>0.2</v>
      </c>
      <c r="D330" s="36">
        <v>0</v>
      </c>
      <c r="E330" s="36">
        <v>0.2</v>
      </c>
    </row>
    <row r="331" ht="30" customHeight="1" spans="1:5">
      <c r="A331" s="34" t="s">
        <v>292</v>
      </c>
      <c r="B331" s="35" t="s">
        <v>293</v>
      </c>
      <c r="C331" s="36">
        <v>4.8</v>
      </c>
      <c r="D331" s="36">
        <v>0</v>
      </c>
      <c r="E331" s="36">
        <v>4.8</v>
      </c>
    </row>
    <row r="332" ht="30" customHeight="1" spans="1:5">
      <c r="A332" s="34" t="s">
        <v>294</v>
      </c>
      <c r="B332" s="35" t="s">
        <v>295</v>
      </c>
      <c r="C332" s="36">
        <v>2.12</v>
      </c>
      <c r="D332" s="36">
        <v>0</v>
      </c>
      <c r="E332" s="36">
        <v>2.12</v>
      </c>
    </row>
    <row r="333" ht="30" customHeight="1" spans="1:5">
      <c r="A333" s="34" t="s">
        <v>296</v>
      </c>
      <c r="B333" s="35" t="s">
        <v>297</v>
      </c>
      <c r="C333" s="36">
        <v>1.24</v>
      </c>
      <c r="D333" s="36">
        <v>0</v>
      </c>
      <c r="E333" s="36">
        <v>1.24</v>
      </c>
    </row>
    <row r="334" ht="30" customHeight="1" spans="1:5">
      <c r="A334" s="34" t="s">
        <v>298</v>
      </c>
      <c r="B334" s="35" t="s">
        <v>299</v>
      </c>
      <c r="C334" s="36">
        <v>0.48</v>
      </c>
      <c r="D334" s="36">
        <v>0</v>
      </c>
      <c r="E334" s="36">
        <v>0.48</v>
      </c>
    </row>
    <row r="335" ht="30" customHeight="1" spans="1:5">
      <c r="A335" s="34" t="s">
        <v>300</v>
      </c>
      <c r="B335" s="35" t="s">
        <v>301</v>
      </c>
      <c r="C335" s="36">
        <v>6.28</v>
      </c>
      <c r="D335" s="36">
        <v>0</v>
      </c>
      <c r="E335" s="36">
        <v>6.28</v>
      </c>
    </row>
    <row r="336" ht="30" customHeight="1" spans="1:5">
      <c r="A336" s="34" t="s">
        <v>304</v>
      </c>
      <c r="B336" s="35" t="s">
        <v>305</v>
      </c>
      <c r="C336" s="36">
        <v>1.35</v>
      </c>
      <c r="D336" s="36">
        <v>0</v>
      </c>
      <c r="E336" s="36">
        <v>1.35</v>
      </c>
    </row>
    <row r="337" ht="30" customHeight="1" spans="1:5">
      <c r="A337" s="34" t="s">
        <v>372</v>
      </c>
      <c r="B337" s="35" t="s">
        <v>373</v>
      </c>
      <c r="C337" s="36">
        <v>5.46</v>
      </c>
      <c r="D337" s="36">
        <v>0</v>
      </c>
      <c r="E337" s="36">
        <v>5.46</v>
      </c>
    </row>
    <row r="338" ht="30" customHeight="1" spans="1:5">
      <c r="A338" s="34"/>
      <c r="B338" s="35" t="s">
        <v>281</v>
      </c>
      <c r="C338" s="36">
        <v>5.46</v>
      </c>
      <c r="D338" s="36">
        <v>0</v>
      </c>
      <c r="E338" s="36">
        <v>5.46</v>
      </c>
    </row>
    <row r="339" ht="30" customHeight="1" spans="1:5">
      <c r="A339" s="34" t="s">
        <v>282</v>
      </c>
      <c r="B339" s="35" t="s">
        <v>283</v>
      </c>
      <c r="C339" s="36">
        <v>5.46</v>
      </c>
      <c r="D339" s="36">
        <v>0</v>
      </c>
      <c r="E339" s="36">
        <v>5.46</v>
      </c>
    </row>
    <row r="340" ht="30" customHeight="1" spans="1:5">
      <c r="A340" s="34" t="s">
        <v>284</v>
      </c>
      <c r="B340" s="35" t="s">
        <v>285</v>
      </c>
      <c r="C340" s="36">
        <v>3.7</v>
      </c>
      <c r="D340" s="36">
        <v>0</v>
      </c>
      <c r="E340" s="36">
        <v>3.7</v>
      </c>
    </row>
    <row r="341" ht="30" customHeight="1" spans="1:5">
      <c r="A341" s="34" t="s">
        <v>286</v>
      </c>
      <c r="B341" s="35" t="s">
        <v>287</v>
      </c>
      <c r="C341" s="36">
        <v>0.8</v>
      </c>
      <c r="D341" s="36">
        <v>0</v>
      </c>
      <c r="E341" s="36">
        <v>0.8</v>
      </c>
    </row>
    <row r="342" ht="30" customHeight="1" spans="1:5">
      <c r="A342" s="34" t="s">
        <v>288</v>
      </c>
      <c r="B342" s="35" t="s">
        <v>289</v>
      </c>
      <c r="C342" s="36">
        <v>0.08</v>
      </c>
      <c r="D342" s="36">
        <v>0</v>
      </c>
      <c r="E342" s="36">
        <v>0.08</v>
      </c>
    </row>
    <row r="343" ht="30" customHeight="1" spans="1:5">
      <c r="A343" s="34" t="s">
        <v>292</v>
      </c>
      <c r="B343" s="35" t="s">
        <v>293</v>
      </c>
      <c r="C343" s="36">
        <v>0.32</v>
      </c>
      <c r="D343" s="36">
        <v>0</v>
      </c>
      <c r="E343" s="36">
        <v>0.32</v>
      </c>
    </row>
    <row r="344" ht="30" customHeight="1" spans="1:5">
      <c r="A344" s="34" t="s">
        <v>296</v>
      </c>
      <c r="B344" s="35" t="s">
        <v>297</v>
      </c>
      <c r="C344" s="36">
        <v>0.16</v>
      </c>
      <c r="D344" s="36">
        <v>0</v>
      </c>
      <c r="E344" s="36">
        <v>0.16</v>
      </c>
    </row>
    <row r="345" ht="30" customHeight="1" spans="1:5">
      <c r="A345" s="34" t="s">
        <v>298</v>
      </c>
      <c r="B345" s="35" t="s">
        <v>299</v>
      </c>
      <c r="C345" s="36">
        <v>0.08</v>
      </c>
      <c r="D345" s="36">
        <v>0</v>
      </c>
      <c r="E345" s="36">
        <v>0.08</v>
      </c>
    </row>
    <row r="346" ht="30" customHeight="1" spans="1:5">
      <c r="A346" s="34" t="s">
        <v>300</v>
      </c>
      <c r="B346" s="35" t="s">
        <v>301</v>
      </c>
      <c r="C346" s="36">
        <v>0.32</v>
      </c>
      <c r="D346" s="36">
        <v>0</v>
      </c>
      <c r="E346" s="36">
        <v>0.32</v>
      </c>
    </row>
    <row r="347" ht="30" customHeight="1" spans="1:5">
      <c r="A347" s="34" t="s">
        <v>374</v>
      </c>
      <c r="B347" s="35" t="s">
        <v>375</v>
      </c>
      <c r="C347" s="36">
        <v>8</v>
      </c>
      <c r="D347" s="36">
        <v>0</v>
      </c>
      <c r="E347" s="36">
        <v>8</v>
      </c>
    </row>
    <row r="348" ht="30" customHeight="1" spans="1:5">
      <c r="A348" s="34"/>
      <c r="B348" s="35" t="s">
        <v>281</v>
      </c>
      <c r="C348" s="36">
        <v>8</v>
      </c>
      <c r="D348" s="36">
        <v>0</v>
      </c>
      <c r="E348" s="36">
        <v>8</v>
      </c>
    </row>
    <row r="349" ht="30" customHeight="1" spans="1:5">
      <c r="A349" s="34" t="s">
        <v>282</v>
      </c>
      <c r="B349" s="35" t="s">
        <v>283</v>
      </c>
      <c r="C349" s="36">
        <v>8</v>
      </c>
      <c r="D349" s="36">
        <v>0</v>
      </c>
      <c r="E349" s="36">
        <v>8</v>
      </c>
    </row>
    <row r="350" ht="30" customHeight="1" spans="1:5">
      <c r="A350" s="34" t="s">
        <v>286</v>
      </c>
      <c r="B350" s="35" t="s">
        <v>287</v>
      </c>
      <c r="C350" s="36">
        <v>5.7</v>
      </c>
      <c r="D350" s="36">
        <v>0</v>
      </c>
      <c r="E350" s="36">
        <v>5.7</v>
      </c>
    </row>
    <row r="351" ht="30" customHeight="1" spans="1:5">
      <c r="A351" s="34" t="s">
        <v>288</v>
      </c>
      <c r="B351" s="35" t="s">
        <v>289</v>
      </c>
      <c r="C351" s="36">
        <v>1.5</v>
      </c>
      <c r="D351" s="36">
        <v>0</v>
      </c>
      <c r="E351" s="36">
        <v>1.5</v>
      </c>
    </row>
    <row r="352" ht="30" customHeight="1" spans="1:5">
      <c r="A352" s="34" t="s">
        <v>302</v>
      </c>
      <c r="B352" s="35" t="s">
        <v>303</v>
      </c>
      <c r="C352" s="36">
        <v>0.5</v>
      </c>
      <c r="D352" s="36">
        <v>0</v>
      </c>
      <c r="E352" s="36">
        <v>0.5</v>
      </c>
    </row>
    <row r="353" ht="30" customHeight="1" spans="1:5">
      <c r="A353" s="34" t="s">
        <v>304</v>
      </c>
      <c r="B353" s="35" t="s">
        <v>305</v>
      </c>
      <c r="C353" s="36">
        <v>0.3</v>
      </c>
      <c r="D353" s="36">
        <v>0</v>
      </c>
      <c r="E353" s="36">
        <v>0.3</v>
      </c>
    </row>
    <row r="354" ht="30" customHeight="1" spans="1:5">
      <c r="A354" s="34" t="s">
        <v>376</v>
      </c>
      <c r="B354" s="35" t="s">
        <v>377</v>
      </c>
      <c r="C354" s="36">
        <v>35.42</v>
      </c>
      <c r="D354" s="36">
        <v>35.42</v>
      </c>
      <c r="E354" s="36">
        <v>0</v>
      </c>
    </row>
    <row r="355" ht="30" customHeight="1" spans="1:5">
      <c r="A355" s="34" t="s">
        <v>378</v>
      </c>
      <c r="B355" s="35" t="s">
        <v>379</v>
      </c>
      <c r="C355" s="36">
        <v>22.6</v>
      </c>
      <c r="D355" s="36">
        <v>22.6</v>
      </c>
      <c r="E355" s="36">
        <v>0</v>
      </c>
    </row>
    <row r="356" ht="30" customHeight="1" spans="1:5">
      <c r="A356" s="34"/>
      <c r="B356" s="35" t="s">
        <v>281</v>
      </c>
      <c r="C356" s="36">
        <v>22.6</v>
      </c>
      <c r="D356" s="36">
        <v>22.6</v>
      </c>
      <c r="E356" s="36">
        <v>0</v>
      </c>
    </row>
    <row r="357" ht="30" customHeight="1" spans="1:5">
      <c r="A357" s="34" t="s">
        <v>282</v>
      </c>
      <c r="B357" s="35" t="s">
        <v>283</v>
      </c>
      <c r="C357" s="36">
        <v>22.6</v>
      </c>
      <c r="D357" s="36">
        <v>22.6</v>
      </c>
      <c r="E357" s="36">
        <v>0</v>
      </c>
    </row>
    <row r="358" ht="30" customHeight="1" spans="1:5">
      <c r="A358" s="34" t="s">
        <v>284</v>
      </c>
      <c r="B358" s="35" t="s">
        <v>285</v>
      </c>
      <c r="C358" s="36">
        <v>22.6</v>
      </c>
      <c r="D358" s="36">
        <v>22.6</v>
      </c>
      <c r="E358" s="36">
        <v>0</v>
      </c>
    </row>
    <row r="359" ht="30" customHeight="1" spans="1:5">
      <c r="A359" s="34" t="s">
        <v>380</v>
      </c>
      <c r="B359" s="35" t="s">
        <v>381</v>
      </c>
      <c r="C359" s="36">
        <v>12.82</v>
      </c>
      <c r="D359" s="36">
        <v>12.82</v>
      </c>
      <c r="E359" s="36">
        <v>0</v>
      </c>
    </row>
    <row r="360" ht="30" customHeight="1" spans="1:5">
      <c r="A360" s="34"/>
      <c r="B360" s="35" t="s">
        <v>281</v>
      </c>
      <c r="C360" s="36">
        <v>12.82</v>
      </c>
      <c r="D360" s="36">
        <v>12.82</v>
      </c>
      <c r="E360" s="36">
        <v>0</v>
      </c>
    </row>
    <row r="361" ht="30" customHeight="1" spans="1:5">
      <c r="A361" s="34" t="s">
        <v>282</v>
      </c>
      <c r="B361" s="35" t="s">
        <v>283</v>
      </c>
      <c r="C361" s="36">
        <v>12.82</v>
      </c>
      <c r="D361" s="36">
        <v>12.82</v>
      </c>
      <c r="E361" s="36">
        <v>0</v>
      </c>
    </row>
    <row r="362" ht="30" customHeight="1" spans="1:5">
      <c r="A362" s="34" t="s">
        <v>284</v>
      </c>
      <c r="B362" s="35" t="s">
        <v>285</v>
      </c>
      <c r="C362" s="36">
        <v>1.72</v>
      </c>
      <c r="D362" s="36">
        <v>1.72</v>
      </c>
      <c r="E362" s="36">
        <v>0</v>
      </c>
    </row>
    <row r="363" ht="30" customHeight="1" spans="1:5">
      <c r="A363" s="34" t="s">
        <v>286</v>
      </c>
      <c r="B363" s="35" t="s">
        <v>287</v>
      </c>
      <c r="C363" s="36">
        <v>4.9</v>
      </c>
      <c r="D363" s="36">
        <v>4.9</v>
      </c>
      <c r="E363" s="36">
        <v>0</v>
      </c>
    </row>
    <row r="364" ht="30" customHeight="1" spans="1:5">
      <c r="A364" s="34" t="s">
        <v>292</v>
      </c>
      <c r="B364" s="35" t="s">
        <v>293</v>
      </c>
      <c r="C364" s="36">
        <v>1.87</v>
      </c>
      <c r="D364" s="36">
        <v>1.87</v>
      </c>
      <c r="E364" s="36">
        <v>0</v>
      </c>
    </row>
    <row r="365" ht="30" customHeight="1" spans="1:5">
      <c r="A365" s="34" t="s">
        <v>294</v>
      </c>
      <c r="B365" s="35" t="s">
        <v>295</v>
      </c>
      <c r="C365" s="36">
        <v>0.81</v>
      </c>
      <c r="D365" s="36">
        <v>0.81</v>
      </c>
      <c r="E365" s="36">
        <v>0</v>
      </c>
    </row>
    <row r="366" ht="30" customHeight="1" spans="1:5">
      <c r="A366" s="34" t="s">
        <v>296</v>
      </c>
      <c r="B366" s="35" t="s">
        <v>297</v>
      </c>
      <c r="C366" s="36">
        <v>0.72</v>
      </c>
      <c r="D366" s="36">
        <v>0.72</v>
      </c>
      <c r="E366" s="36">
        <v>0</v>
      </c>
    </row>
    <row r="367" ht="30" customHeight="1" spans="1:5">
      <c r="A367" s="34" t="s">
        <v>300</v>
      </c>
      <c r="B367" s="35" t="s">
        <v>301</v>
      </c>
      <c r="C367" s="36">
        <v>1.57</v>
      </c>
      <c r="D367" s="36">
        <v>1.57</v>
      </c>
      <c r="E367" s="36">
        <v>0</v>
      </c>
    </row>
    <row r="368" ht="30" customHeight="1" spans="1:5">
      <c r="A368" s="34" t="s">
        <v>304</v>
      </c>
      <c r="B368" s="35" t="s">
        <v>305</v>
      </c>
      <c r="C368" s="36">
        <v>1.23</v>
      </c>
      <c r="D368" s="36">
        <v>1.23</v>
      </c>
      <c r="E368" s="36">
        <v>0</v>
      </c>
    </row>
    <row r="369" ht="30" customHeight="1" spans="1:5">
      <c r="A369" s="34" t="s">
        <v>382</v>
      </c>
      <c r="B369" s="35" t="s">
        <v>383</v>
      </c>
      <c r="C369" s="36">
        <v>0</v>
      </c>
      <c r="D369" s="36">
        <v>0</v>
      </c>
      <c r="E369" s="36">
        <v>0</v>
      </c>
    </row>
    <row r="370" ht="30" customHeight="1" spans="1:5">
      <c r="A370" s="34" t="s">
        <v>384</v>
      </c>
      <c r="B370" s="35" t="s">
        <v>385</v>
      </c>
      <c r="C370" s="36">
        <v>0</v>
      </c>
      <c r="D370" s="36">
        <v>0</v>
      </c>
      <c r="E370" s="36">
        <v>0</v>
      </c>
    </row>
    <row r="371" ht="30" customHeight="1" spans="1:5">
      <c r="A371" s="34"/>
      <c r="B371" s="35" t="s">
        <v>281</v>
      </c>
      <c r="C371" s="36">
        <v>0</v>
      </c>
      <c r="D371" s="36">
        <v>0</v>
      </c>
      <c r="E371" s="36">
        <v>0</v>
      </c>
    </row>
    <row r="372" ht="30" customHeight="1" spans="1:5">
      <c r="A372" s="34" t="s">
        <v>282</v>
      </c>
      <c r="B372" s="35" t="s">
        <v>283</v>
      </c>
      <c r="C372" s="36">
        <v>0</v>
      </c>
      <c r="D372" s="36">
        <v>0</v>
      </c>
      <c r="E372" s="36">
        <v>0</v>
      </c>
    </row>
    <row r="373" ht="30" customHeight="1" spans="1:5">
      <c r="A373" s="34" t="s">
        <v>298</v>
      </c>
      <c r="B373" s="35" t="s">
        <v>299</v>
      </c>
      <c r="C373" s="36">
        <v>0</v>
      </c>
      <c r="D373" s="36">
        <v>0</v>
      </c>
      <c r="E373" s="36">
        <v>0</v>
      </c>
    </row>
    <row r="374" ht="30" customHeight="1" spans="1:5">
      <c r="A374" s="34" t="s">
        <v>386</v>
      </c>
      <c r="B374" s="35" t="s">
        <v>387</v>
      </c>
      <c r="C374" s="36">
        <v>12.78</v>
      </c>
      <c r="D374" s="36">
        <v>0</v>
      </c>
      <c r="E374" s="36">
        <v>12.78</v>
      </c>
    </row>
    <row r="375" ht="30" customHeight="1" spans="1:5">
      <c r="A375" s="34" t="s">
        <v>388</v>
      </c>
      <c r="B375" s="35" t="s">
        <v>389</v>
      </c>
      <c r="C375" s="36">
        <v>11.78</v>
      </c>
      <c r="D375" s="36">
        <v>0</v>
      </c>
      <c r="E375" s="36">
        <v>11.78</v>
      </c>
    </row>
    <row r="376" ht="30" customHeight="1" spans="1:5">
      <c r="A376" s="34"/>
      <c r="B376" s="35" t="s">
        <v>281</v>
      </c>
      <c r="C376" s="36">
        <v>11.78</v>
      </c>
      <c r="D376" s="36">
        <v>0</v>
      </c>
      <c r="E376" s="36">
        <v>11.78</v>
      </c>
    </row>
    <row r="377" ht="30" customHeight="1" spans="1:5">
      <c r="A377" s="34" t="s">
        <v>282</v>
      </c>
      <c r="B377" s="35" t="s">
        <v>283</v>
      </c>
      <c r="C377" s="36">
        <v>11.78</v>
      </c>
      <c r="D377" s="36">
        <v>0</v>
      </c>
      <c r="E377" s="36">
        <v>11.78</v>
      </c>
    </row>
    <row r="378" ht="30" customHeight="1" spans="1:5">
      <c r="A378" s="34" t="s">
        <v>284</v>
      </c>
      <c r="B378" s="35" t="s">
        <v>285</v>
      </c>
      <c r="C378" s="36">
        <v>2.41</v>
      </c>
      <c r="D378" s="36">
        <v>0</v>
      </c>
      <c r="E378" s="36">
        <v>2.41</v>
      </c>
    </row>
    <row r="379" ht="30" customHeight="1" spans="1:5">
      <c r="A379" s="34" t="s">
        <v>286</v>
      </c>
      <c r="B379" s="35" t="s">
        <v>287</v>
      </c>
      <c r="C379" s="36">
        <v>2.5</v>
      </c>
      <c r="D379" s="36">
        <v>0</v>
      </c>
      <c r="E379" s="36">
        <v>2.5</v>
      </c>
    </row>
    <row r="380" ht="30" customHeight="1" spans="1:5">
      <c r="A380" s="34" t="s">
        <v>290</v>
      </c>
      <c r="B380" s="35" t="s">
        <v>291</v>
      </c>
      <c r="C380" s="36">
        <v>0.12</v>
      </c>
      <c r="D380" s="36">
        <v>0</v>
      </c>
      <c r="E380" s="36">
        <v>0.12</v>
      </c>
    </row>
    <row r="381" ht="30" customHeight="1" spans="1:5">
      <c r="A381" s="34" t="s">
        <v>292</v>
      </c>
      <c r="B381" s="35" t="s">
        <v>293</v>
      </c>
      <c r="C381" s="36">
        <v>1.24</v>
      </c>
      <c r="D381" s="36">
        <v>0</v>
      </c>
      <c r="E381" s="36">
        <v>1.24</v>
      </c>
    </row>
    <row r="382" ht="30" customHeight="1" spans="1:5">
      <c r="A382" s="34" t="s">
        <v>294</v>
      </c>
      <c r="B382" s="35" t="s">
        <v>295</v>
      </c>
      <c r="C382" s="36">
        <v>2.02</v>
      </c>
      <c r="D382" s="36">
        <v>0</v>
      </c>
      <c r="E382" s="36">
        <v>2.02</v>
      </c>
    </row>
    <row r="383" ht="30" customHeight="1" spans="1:5">
      <c r="A383" s="34" t="s">
        <v>298</v>
      </c>
      <c r="B383" s="35" t="s">
        <v>299</v>
      </c>
      <c r="C383" s="36">
        <v>0.7</v>
      </c>
      <c r="D383" s="36">
        <v>0</v>
      </c>
      <c r="E383" s="36">
        <v>0.7</v>
      </c>
    </row>
    <row r="384" ht="30" customHeight="1" spans="1:5">
      <c r="A384" s="34" t="s">
        <v>300</v>
      </c>
      <c r="B384" s="35" t="s">
        <v>301</v>
      </c>
      <c r="C384" s="36">
        <v>2.79</v>
      </c>
      <c r="D384" s="36">
        <v>0</v>
      </c>
      <c r="E384" s="36">
        <v>2.79</v>
      </c>
    </row>
    <row r="385" ht="30" customHeight="1" spans="1:5">
      <c r="A385" s="34" t="s">
        <v>390</v>
      </c>
      <c r="B385" s="35" t="s">
        <v>391</v>
      </c>
      <c r="C385" s="36">
        <v>1</v>
      </c>
      <c r="D385" s="36">
        <v>0</v>
      </c>
      <c r="E385" s="36">
        <v>1</v>
      </c>
    </row>
    <row r="386" ht="30" customHeight="1" spans="1:5">
      <c r="A386" s="34"/>
      <c r="B386" s="35" t="s">
        <v>281</v>
      </c>
      <c r="C386" s="36">
        <v>1</v>
      </c>
      <c r="D386" s="36">
        <v>0</v>
      </c>
      <c r="E386" s="36">
        <v>1</v>
      </c>
    </row>
    <row r="387" ht="30" customHeight="1" spans="1:5">
      <c r="A387" s="34" t="s">
        <v>282</v>
      </c>
      <c r="B387" s="35" t="s">
        <v>283</v>
      </c>
      <c r="C387" s="36">
        <v>1</v>
      </c>
      <c r="D387" s="36">
        <v>0</v>
      </c>
      <c r="E387" s="36">
        <v>1</v>
      </c>
    </row>
    <row r="388" ht="30" customHeight="1" spans="1:5">
      <c r="A388" s="34" t="s">
        <v>286</v>
      </c>
      <c r="B388" s="35" t="s">
        <v>287</v>
      </c>
      <c r="C388" s="36">
        <v>1</v>
      </c>
      <c r="D388" s="36">
        <v>0</v>
      </c>
      <c r="E388" s="36">
        <v>1</v>
      </c>
    </row>
    <row r="389" ht="13.5" customHeight="1" spans="1:5">
      <c r="A389"/>
      <c r="B389"/>
      <c r="C389"/>
      <c r="D389"/>
      <c r="E389"/>
    </row>
    <row r="390" ht="13.5" customHeight="1" spans="1:5">
      <c r="A390"/>
      <c r="B390"/>
      <c r="C390"/>
      <c r="D390"/>
      <c r="E390"/>
    </row>
    <row r="391" ht="30" customHeight="1" spans="1:5">
      <c r="A391"/>
      <c r="B391"/>
      <c r="C391"/>
      <c r="D391"/>
      <c r="E391"/>
    </row>
    <row r="392" ht="30" customHeight="1" spans="1:5">
      <c r="A392"/>
      <c r="B392"/>
      <c r="C392"/>
      <c r="D392"/>
      <c r="E392"/>
    </row>
    <row r="393" ht="30" customHeight="1" spans="1:5">
      <c r="A393"/>
      <c r="B393"/>
      <c r="C393"/>
      <c r="D393"/>
      <c r="E393"/>
    </row>
    <row r="394" ht="30" customHeight="1" spans="1:5">
      <c r="A394"/>
      <c r="B394"/>
      <c r="C394"/>
      <c r="D394"/>
      <c r="E394"/>
    </row>
    <row r="395" ht="30" customHeight="1" spans="1:5">
      <c r="A395"/>
      <c r="B395"/>
      <c r="C395"/>
      <c r="D395"/>
      <c r="E395"/>
    </row>
    <row r="396" ht="30" customHeight="1" spans="1:5">
      <c r="A396"/>
      <c r="B396"/>
      <c r="C396"/>
      <c r="D396"/>
      <c r="E396"/>
    </row>
    <row r="397" ht="30" customHeight="1" spans="1:5">
      <c r="A397"/>
      <c r="B397"/>
      <c r="C397"/>
      <c r="D397"/>
      <c r="E397"/>
    </row>
    <row r="398" ht="30" customHeight="1" spans="1:5">
      <c r="A398"/>
      <c r="B398"/>
      <c r="C398"/>
      <c r="D398"/>
      <c r="E398"/>
    </row>
    <row r="399" ht="30" customHeight="1" spans="1:5">
      <c r="A399"/>
      <c r="B399"/>
      <c r="C399"/>
      <c r="D399"/>
      <c r="E399"/>
    </row>
    <row r="400" ht="30" customHeight="1" spans="1:5">
      <c r="A400"/>
      <c r="B400"/>
      <c r="C400"/>
      <c r="D400"/>
      <c r="E400"/>
    </row>
    <row r="401" ht="30" customHeight="1" spans="1:5">
      <c r="A401"/>
      <c r="B401"/>
      <c r="C401"/>
      <c r="D401"/>
      <c r="E401"/>
    </row>
    <row r="402" ht="30" customHeight="1" spans="1:5">
      <c r="A402"/>
      <c r="B402"/>
      <c r="C402"/>
      <c r="D402"/>
      <c r="E402"/>
    </row>
    <row r="403" ht="30" customHeight="1" spans="1:5">
      <c r="A403"/>
      <c r="B403"/>
      <c r="C403"/>
      <c r="D403"/>
      <c r="E403"/>
    </row>
    <row r="404" ht="30" customHeight="1" spans="1:5">
      <c r="A404"/>
      <c r="B404"/>
      <c r="C404"/>
      <c r="D404"/>
      <c r="E404"/>
    </row>
    <row r="405" ht="30" customHeight="1" spans="1:5">
      <c r="A405"/>
      <c r="B405"/>
      <c r="C405"/>
      <c r="D405"/>
      <c r="E405"/>
    </row>
    <row r="406" ht="30" customHeight="1" spans="1:5">
      <c r="A406"/>
      <c r="B406"/>
      <c r="C406"/>
      <c r="D406"/>
      <c r="E406"/>
    </row>
    <row r="407" ht="30" customHeight="1" spans="1:5">
      <c r="A407"/>
      <c r="B407"/>
      <c r="C407"/>
      <c r="D407"/>
      <c r="E407"/>
    </row>
    <row r="408" ht="30" customHeight="1" spans="1:5">
      <c r="A408"/>
      <c r="B408"/>
      <c r="C408"/>
      <c r="D408"/>
      <c r="E408"/>
    </row>
    <row r="409" ht="30" customHeight="1" spans="1:5">
      <c r="A409"/>
      <c r="B409"/>
      <c r="C409"/>
      <c r="D409"/>
      <c r="E409"/>
    </row>
    <row r="410" ht="30" customHeight="1" spans="1:5">
      <c r="A410"/>
      <c r="B410"/>
      <c r="C410"/>
      <c r="D410"/>
      <c r="E410"/>
    </row>
    <row r="411" ht="30" customHeight="1" spans="1:5">
      <c r="A411"/>
      <c r="B411"/>
      <c r="C411"/>
      <c r="D411"/>
      <c r="E411"/>
    </row>
    <row r="412" ht="30" customHeight="1" spans="1:5">
      <c r="A412"/>
      <c r="B412"/>
      <c r="C412"/>
      <c r="D412"/>
      <c r="E412"/>
    </row>
    <row r="413" ht="30" customHeight="1" spans="1:5">
      <c r="A413"/>
      <c r="B413"/>
      <c r="C413"/>
      <c r="D413"/>
      <c r="E413"/>
    </row>
    <row r="414" ht="30" customHeight="1" spans="1:5">
      <c r="A414"/>
      <c r="B414"/>
      <c r="C414"/>
      <c r="D414"/>
      <c r="E414"/>
    </row>
    <row r="415" ht="30" customHeight="1" spans="1:5">
      <c r="A415"/>
      <c r="B415"/>
      <c r="C415"/>
      <c r="D415"/>
      <c r="E415"/>
    </row>
    <row r="416" ht="30" customHeight="1" spans="1:5">
      <c r="A416"/>
      <c r="B416"/>
      <c r="C416"/>
      <c r="D416"/>
      <c r="E416"/>
    </row>
    <row r="417" ht="30" customHeight="1" spans="1:5">
      <c r="A417"/>
      <c r="B417"/>
      <c r="C417"/>
      <c r="D417"/>
      <c r="E417"/>
    </row>
    <row r="418" ht="30" customHeight="1" spans="1:5">
      <c r="A418"/>
      <c r="B418"/>
      <c r="C418"/>
      <c r="D418"/>
      <c r="E418"/>
    </row>
    <row r="419" ht="30" customHeight="1" spans="1:5">
      <c r="A419"/>
      <c r="B419"/>
      <c r="C419"/>
      <c r="D419"/>
      <c r="E419"/>
    </row>
    <row r="420" ht="30" customHeight="1" spans="1:5">
      <c r="A420"/>
      <c r="B420"/>
      <c r="C420"/>
      <c r="D420"/>
      <c r="E420"/>
    </row>
    <row r="421" ht="30" customHeight="1" spans="1:5">
      <c r="A421"/>
      <c r="B421"/>
      <c r="C421"/>
      <c r="D421"/>
      <c r="E421"/>
    </row>
    <row r="422" ht="30" customHeight="1" spans="1:5">
      <c r="A422"/>
      <c r="B422"/>
      <c r="C422"/>
      <c r="D422"/>
      <c r="E422"/>
    </row>
    <row r="423" ht="30" customHeight="1" spans="1:5">
      <c r="A423"/>
      <c r="B423"/>
      <c r="C423"/>
      <c r="D423"/>
      <c r="E423"/>
    </row>
    <row r="424" ht="30" customHeight="1" spans="1:5">
      <c r="A424"/>
      <c r="B424"/>
      <c r="C424"/>
      <c r="D424"/>
      <c r="E424"/>
    </row>
    <row r="425" ht="30" customHeight="1" spans="1:5">
      <c r="A425"/>
      <c r="B425"/>
      <c r="C425"/>
      <c r="D425"/>
      <c r="E425"/>
    </row>
    <row r="426" ht="30" customHeight="1" spans="1:5">
      <c r="A426"/>
      <c r="B426"/>
      <c r="C426"/>
      <c r="D426"/>
      <c r="E426"/>
    </row>
    <row r="427" ht="30" customHeight="1" spans="1:5">
      <c r="A427"/>
      <c r="B427"/>
      <c r="C427"/>
      <c r="D427"/>
      <c r="E427"/>
    </row>
    <row r="428" ht="30" customHeight="1" spans="1:5">
      <c r="A428"/>
      <c r="B428"/>
      <c r="C428"/>
      <c r="D428"/>
      <c r="E428"/>
    </row>
    <row r="429" ht="30" customHeight="1" spans="1:5">
      <c r="A429"/>
      <c r="B429"/>
      <c r="C429"/>
      <c r="D429"/>
      <c r="E429"/>
    </row>
    <row r="430" ht="30" customHeight="1" spans="1:5">
      <c r="A430"/>
      <c r="B430"/>
      <c r="C430"/>
      <c r="D430"/>
      <c r="E430"/>
    </row>
    <row r="431" ht="30" customHeight="1" spans="1:5">
      <c r="A431"/>
      <c r="B431"/>
      <c r="C431"/>
      <c r="D431"/>
      <c r="E431"/>
    </row>
    <row r="432" ht="30" customHeight="1" spans="1:5">
      <c r="A432"/>
      <c r="B432"/>
      <c r="C432"/>
      <c r="D432"/>
      <c r="E432"/>
    </row>
    <row r="433" ht="30" customHeight="1" spans="1:5">
      <c r="A433"/>
      <c r="B433"/>
      <c r="C433"/>
      <c r="D433"/>
      <c r="E433"/>
    </row>
    <row r="434" ht="30" customHeight="1" spans="1:5">
      <c r="A434"/>
      <c r="B434"/>
      <c r="C434"/>
      <c r="D434"/>
      <c r="E434"/>
    </row>
    <row r="435" ht="30" customHeight="1" spans="1:5">
      <c r="A435"/>
      <c r="B435"/>
      <c r="C435"/>
      <c r="D435"/>
      <c r="E435"/>
    </row>
    <row r="436" ht="30" customHeight="1" spans="1:5">
      <c r="A436"/>
      <c r="B436"/>
      <c r="C436"/>
      <c r="D436"/>
      <c r="E436"/>
    </row>
    <row r="437" ht="30" customHeight="1" spans="1:5">
      <c r="A437"/>
      <c r="B437"/>
      <c r="C437"/>
      <c r="D437"/>
      <c r="E437"/>
    </row>
    <row r="438" ht="30" customHeight="1" spans="1:5">
      <c r="A438"/>
      <c r="B438"/>
      <c r="C438"/>
      <c r="D438"/>
      <c r="E438"/>
    </row>
    <row r="439" ht="30" customHeight="1" spans="1:5">
      <c r="A439"/>
      <c r="B439"/>
      <c r="C439"/>
      <c r="D439"/>
      <c r="E439"/>
    </row>
    <row r="440" ht="30" customHeight="1" spans="1:5">
      <c r="A440"/>
      <c r="B440"/>
      <c r="C440"/>
      <c r="D440"/>
      <c r="E440"/>
    </row>
    <row r="441" ht="30" customHeight="1" spans="1:5">
      <c r="A441"/>
      <c r="B441"/>
      <c r="C441"/>
      <c r="D441"/>
      <c r="E441"/>
    </row>
    <row r="442" ht="30" customHeight="1" spans="1:5">
      <c r="A442"/>
      <c r="B442"/>
      <c r="C442"/>
      <c r="D442"/>
      <c r="E442"/>
    </row>
    <row r="443" ht="30" customHeight="1" spans="1:5">
      <c r="A443"/>
      <c r="B443"/>
      <c r="C443"/>
      <c r="D443"/>
      <c r="E443"/>
    </row>
    <row r="444" ht="30" customHeight="1" spans="1:5">
      <c r="A444"/>
      <c r="B444"/>
      <c r="C444"/>
      <c r="D444"/>
      <c r="E444"/>
    </row>
    <row r="445" ht="30" customHeight="1" spans="1:5">
      <c r="A445"/>
      <c r="B445"/>
      <c r="C445"/>
      <c r="D445"/>
      <c r="E445"/>
    </row>
    <row r="446" ht="30" customHeight="1" spans="1:5">
      <c r="A446"/>
      <c r="B446"/>
      <c r="C446"/>
      <c r="D446"/>
      <c r="E446"/>
    </row>
    <row r="447" ht="30" customHeight="1" spans="1:5">
      <c r="A447"/>
      <c r="B447"/>
      <c r="C447"/>
      <c r="D447"/>
      <c r="E447"/>
    </row>
    <row r="448" ht="13.5" customHeight="1" spans="1:5">
      <c r="A448"/>
      <c r="B448"/>
      <c r="C448"/>
      <c r="D448"/>
      <c r="E448"/>
    </row>
    <row r="449" ht="13.5" customHeight="1" spans="1:5">
      <c r="A449"/>
      <c r="B449"/>
      <c r="C449"/>
      <c r="D449"/>
      <c r="E449"/>
    </row>
    <row r="450" ht="13.5" spans="1:5">
      <c r="A450"/>
      <c r="B450"/>
      <c r="C450"/>
      <c r="D450"/>
      <c r="E450"/>
    </row>
    <row r="451" ht="13.5" spans="1:5">
      <c r="A451"/>
      <c r="B451"/>
      <c r="C451"/>
      <c r="D451"/>
      <c r="E451"/>
    </row>
    <row r="452" ht="13.5" spans="1:5">
      <c r="A452"/>
      <c r="B452"/>
      <c r="C452"/>
      <c r="D452"/>
      <c r="E452"/>
    </row>
  </sheetData>
  <sheetProtection formatCells="0" formatColumns="0" formatRows="0"/>
  <mergeCells count="4">
    <mergeCell ref="A2:E2"/>
    <mergeCell ref="A3:C3"/>
    <mergeCell ref="A4:B4"/>
    <mergeCell ref="C4:E4"/>
  </mergeCells>
  <printOptions horizontalCentered="1"/>
  <pageMargins left="0.751388888888889" right="0.751388888888889" top="1" bottom="1" header="0.511805555555556" footer="0.511805555555556"/>
  <pageSetup paperSize="8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5"/>
  <sheetViews>
    <sheetView showGridLines="0" showZeros="0" workbookViewId="0">
      <selection activeCell="D13" sqref="D13"/>
    </sheetView>
  </sheetViews>
  <sheetFormatPr defaultColWidth="9" defaultRowHeight="13.5" outlineLevelCol="4"/>
  <cols>
    <col min="1" max="1" width="16.75" customWidth="1"/>
    <col min="2" max="2" width="24" customWidth="1"/>
    <col min="3" max="3" width="14.5" customWidth="1"/>
    <col min="4" max="4" width="15.875" customWidth="1"/>
    <col min="5" max="5" width="19.625" customWidth="1"/>
  </cols>
  <sheetData>
    <row r="1" customHeight="1" spans="1:1">
      <c r="A1" s="13" t="s">
        <v>392</v>
      </c>
    </row>
    <row r="2" ht="45.6" customHeight="1" spans="1:5">
      <c r="A2" s="4" t="s">
        <v>393</v>
      </c>
      <c r="B2" s="4"/>
      <c r="C2" s="4"/>
      <c r="D2" s="4"/>
      <c r="E2" s="4"/>
    </row>
    <row r="3" ht="28.35" customHeight="1" spans="1:5">
      <c r="A3" s="14" t="s">
        <v>2</v>
      </c>
      <c r="B3" s="15"/>
      <c r="C3" s="3"/>
      <c r="D3" s="3"/>
      <c r="E3" s="16" t="s">
        <v>3</v>
      </c>
    </row>
    <row r="4" ht="21.95" customHeight="1" spans="1:5">
      <c r="A4" s="17" t="s">
        <v>194</v>
      </c>
      <c r="B4" s="18"/>
      <c r="C4" s="17" t="s">
        <v>195</v>
      </c>
      <c r="D4" s="19"/>
      <c r="E4" s="18"/>
    </row>
    <row r="5" ht="21.95" customHeight="1" spans="1:5">
      <c r="A5" s="20" t="s">
        <v>196</v>
      </c>
      <c r="B5" s="21" t="s">
        <v>197</v>
      </c>
      <c r="C5" s="21" t="s">
        <v>97</v>
      </c>
      <c r="D5" s="21" t="s">
        <v>152</v>
      </c>
      <c r="E5" s="22" t="s">
        <v>153</v>
      </c>
    </row>
    <row r="6" ht="21.95" customHeight="1" spans="1:5">
      <c r="A6" s="20"/>
      <c r="B6" s="23" t="s">
        <v>106</v>
      </c>
      <c r="C6" s="21">
        <f>C7+C11</f>
        <v>160.48</v>
      </c>
      <c r="D6" s="21">
        <f>D7+D11</f>
        <v>0</v>
      </c>
      <c r="E6" s="21">
        <f>E7+E11</f>
        <v>160.48</v>
      </c>
    </row>
    <row r="7" ht="31.5" customHeight="1" spans="1:5">
      <c r="A7" s="24" t="s">
        <v>394</v>
      </c>
      <c r="B7" s="25" t="s">
        <v>170</v>
      </c>
      <c r="C7" s="21">
        <f>C8</f>
        <v>60.48</v>
      </c>
      <c r="D7" s="21"/>
      <c r="E7" s="22">
        <f>E8</f>
        <v>60.48</v>
      </c>
    </row>
    <row r="8" ht="21.95" customHeight="1" spans="1:5">
      <c r="A8" s="26"/>
      <c r="B8" s="23" t="s">
        <v>204</v>
      </c>
      <c r="C8" s="21">
        <f>E8</f>
        <v>60.48</v>
      </c>
      <c r="D8" s="21"/>
      <c r="E8" s="22">
        <v>60.48</v>
      </c>
    </row>
    <row r="9" ht="28.5" customHeight="1" spans="1:5">
      <c r="A9" s="26" t="s">
        <v>205</v>
      </c>
      <c r="B9" s="23" t="s">
        <v>206</v>
      </c>
      <c r="C9" s="21">
        <f>E9</f>
        <v>0</v>
      </c>
      <c r="D9" s="21"/>
      <c r="E9" s="22"/>
    </row>
    <row r="10" s="12" customFormat="1" ht="30" customHeight="1" spans="1:5">
      <c r="A10" s="26" t="s">
        <v>207</v>
      </c>
      <c r="B10" s="23" t="s">
        <v>208</v>
      </c>
      <c r="C10" s="21">
        <f>E10</f>
        <v>60.48</v>
      </c>
      <c r="D10" s="27"/>
      <c r="E10" s="28">
        <f>E8</f>
        <v>60.48</v>
      </c>
    </row>
    <row r="11" s="12" customFormat="1" ht="34.5" customHeight="1" spans="1:5">
      <c r="A11" s="29" t="s">
        <v>395</v>
      </c>
      <c r="B11" s="29" t="s">
        <v>165</v>
      </c>
      <c r="C11" s="21">
        <v>100</v>
      </c>
      <c r="D11" s="27"/>
      <c r="E11" s="28">
        <v>100</v>
      </c>
    </row>
    <row r="12" s="12" customFormat="1" ht="30" customHeight="1" spans="1:5">
      <c r="A12" s="26"/>
      <c r="B12" s="23" t="s">
        <v>204</v>
      </c>
      <c r="C12" s="21">
        <v>100</v>
      </c>
      <c r="D12" s="27"/>
      <c r="E12" s="28">
        <v>100</v>
      </c>
    </row>
    <row r="13" s="12" customFormat="1" ht="30" customHeight="1" spans="1:5">
      <c r="A13" s="26" t="s">
        <v>205</v>
      </c>
      <c r="B13" s="23" t="s">
        <v>206</v>
      </c>
      <c r="C13" s="21">
        <v>100</v>
      </c>
      <c r="D13" s="27"/>
      <c r="E13" s="28">
        <v>100</v>
      </c>
    </row>
    <row r="14" ht="25.5" customHeight="1" spans="1:5">
      <c r="A14" s="26" t="s">
        <v>207</v>
      </c>
      <c r="B14" s="23" t="s">
        <v>208</v>
      </c>
      <c r="C14" s="30">
        <v>100</v>
      </c>
      <c r="D14" s="30"/>
      <c r="E14" s="30">
        <v>100</v>
      </c>
    </row>
    <row r="15" customHeight="1"/>
  </sheetData>
  <sheetProtection formatCells="0" formatColumns="0" formatRows="0"/>
  <mergeCells count="4">
    <mergeCell ref="A2:E2"/>
    <mergeCell ref="A3:B3"/>
    <mergeCell ref="A4:B4"/>
    <mergeCell ref="C4:E4"/>
  </mergeCells>
  <printOptions horizontalCentered="1"/>
  <pageMargins left="0.751388888888889" right="0.751388888888889" top="1" bottom="1" header="0.511805555555556" footer="0.511805555555556"/>
  <pageSetup paperSize="8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1"/>
  <sheetViews>
    <sheetView showGridLines="0" showZeros="0" workbookViewId="0">
      <selection activeCell="A11" sqref="A11"/>
    </sheetView>
  </sheetViews>
  <sheetFormatPr defaultColWidth="9" defaultRowHeight="13.5" outlineLevelCol="1"/>
  <cols>
    <col min="1" max="1" width="64.25" customWidth="1"/>
    <col min="2" max="2" width="44" style="2" customWidth="1"/>
  </cols>
  <sheetData>
    <row r="1" ht="19.35" customHeight="1" spans="1:2">
      <c r="A1" s="3" t="s">
        <v>396</v>
      </c>
      <c r="B1"/>
    </row>
    <row r="2" ht="32.1" customHeight="1" spans="1:2">
      <c r="A2" s="4" t="s">
        <v>397</v>
      </c>
      <c r="B2" s="4"/>
    </row>
    <row r="3" ht="21" customHeight="1" spans="1:2">
      <c r="A3" s="1" t="s">
        <v>2</v>
      </c>
      <c r="B3" s="5" t="s">
        <v>3</v>
      </c>
    </row>
    <row r="4" ht="29.1" customHeight="1" spans="1:2">
      <c r="A4" s="6" t="s">
        <v>398</v>
      </c>
      <c r="B4" s="7" t="s">
        <v>195</v>
      </c>
    </row>
    <row r="5" s="1" customFormat="1" ht="29.1" customHeight="1" spans="1:2">
      <c r="A5" s="8" t="s">
        <v>399</v>
      </c>
      <c r="B5" s="9">
        <v>2.84</v>
      </c>
    </row>
    <row r="6" s="1" customFormat="1" ht="29.1" customHeight="1" spans="1:2">
      <c r="A6" s="10" t="s">
        <v>400</v>
      </c>
      <c r="B6" s="9">
        <v>0</v>
      </c>
    </row>
    <row r="7" s="1" customFormat="1" ht="29.1" customHeight="1" spans="1:2">
      <c r="A7" s="10" t="s">
        <v>401</v>
      </c>
      <c r="B7" s="9">
        <v>2.84</v>
      </c>
    </row>
    <row r="8" s="1" customFormat="1" ht="29.1" customHeight="1" spans="1:2">
      <c r="A8" s="10" t="s">
        <v>402</v>
      </c>
      <c r="B8" s="9">
        <v>0</v>
      </c>
    </row>
    <row r="9" s="1" customFormat="1" ht="29.1" customHeight="1" spans="1:2">
      <c r="A9" s="11" t="s">
        <v>403</v>
      </c>
      <c r="B9" s="9">
        <v>0</v>
      </c>
    </row>
    <row r="10" s="1" customFormat="1" ht="29.1" customHeight="1" spans="1:2">
      <c r="A10" s="11" t="s">
        <v>404</v>
      </c>
      <c r="B10" s="9">
        <v>0</v>
      </c>
    </row>
    <row r="11" ht="28.9" customHeight="1" spans="2:2">
      <c r="B11"/>
    </row>
  </sheetData>
  <sheetProtection formatCells="0" formatColumns="0" formatRows="0"/>
  <mergeCells count="1">
    <mergeCell ref="A2:B2"/>
  </mergeCells>
  <printOptions horizontalCentered="1"/>
  <pageMargins left="0.751388888888889" right="0.751388888888889" top="1" bottom="1" header="0.511805555555556" footer="0.511805555555556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【01】收支总表</vt:lpstr>
      <vt:lpstr>【02】收入总表</vt:lpstr>
      <vt:lpstr>【03】支出总表</vt:lpstr>
      <vt:lpstr>【04】财拨收支总表</vt:lpstr>
      <vt:lpstr>【05】一般公共预算支出</vt:lpstr>
      <vt:lpstr>【06】一般公共预算基本支出</vt:lpstr>
      <vt:lpstr>【07】政府性基金支出</vt:lpstr>
      <vt:lpstr>【08】财拨三公支出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2018-01-15T03:26:00Z</dcterms:created>
  <dcterms:modified xsi:type="dcterms:W3CDTF">2021-02-01T02:13:51Z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EDOID">
    <vt:i4>527316</vt:i4>
  </property>
  <property fmtid="{D5CDD505-2E9C-101B-9397-08002B2CF9AE}" pid="4" name="KSOReadingLayout">
    <vt:bool>true</vt:bool>
  </property>
</Properties>
</file>