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firstSheet="5" activeTab="7"/>
  </bookViews>
  <sheets>
    <sheet name="部门收支预算总表" sheetId="1" r:id="rId1"/>
    <sheet name="部门收入预算总表" sheetId="2" r:id="rId2"/>
    <sheet name="部门支出预算总表" sheetId="3" r:id="rId3"/>
    <sheet name="财政拨款收支预算总表" sheetId="4" r:id="rId4"/>
    <sheet name="一般公共预算支出表" sheetId="5" r:id="rId5"/>
    <sheet name="一般公共预算基本支出表" sheetId="6" r:id="rId6"/>
    <sheet name="政府性基金预算支出表" sheetId="8" r:id="rId7"/>
    <sheet name="财政拨款“三公”经费支出表" sheetId="7" r:id="rId8"/>
  </sheets>
  <calcPr calcId="144525"/>
</workbook>
</file>

<file path=xl/sharedStrings.xml><?xml version="1.0" encoding="utf-8"?>
<sst xmlns="http://schemas.openxmlformats.org/spreadsheetml/2006/main" count="219">
  <si>
    <t>表1</t>
  </si>
  <si>
    <r>
      <rPr>
        <u/>
        <sz val="20"/>
        <rFont val="方正小标宋简体"/>
        <charset val="134"/>
      </rPr>
      <t xml:space="preserve">  鄂州市城市管理局  </t>
    </r>
    <r>
      <rPr>
        <sz val="20"/>
        <rFont val="方正小标宋简体"/>
        <charset val="134"/>
      </rPr>
      <t>2018年部门收支总体情况表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</si>
  <si>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</si>
  <si>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</si>
  <si>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</si>
  <si>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</si>
  <si>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</si>
  <si>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</si>
  <si>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</si>
  <si>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</si>
  <si>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</si>
  <si>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</si>
  <si>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</si>
  <si>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</si>
  <si>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</si>
  <si>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</si>
  <si>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</si>
  <si>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</si>
  <si>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</si>
  <si>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</si>
  <si>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</si>
  <si>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</si>
  <si>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</si>
  <si>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</si>
  <si>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</si>
  <si>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</si>
  <si>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</si>
  <si>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</si>
  <si>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</si>
  <si>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</si>
  <si>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</si>
  <si>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</si>
  <si>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</si>
  <si>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</si>
  <si>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</si>
  <si>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</si>
  <si>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</si>
  <si>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</si>
  <si>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</si>
  <si>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</si>
  <si>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</si>
  <si>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</si>
  <si>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</si>
  <si>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</si>
  <si>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</si>
  <si>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</si>
  <si>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</si>
  <si>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</si>
  <si>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</si>
  <si>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</si>
  <si>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</si>
  <si>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</si>
  <si>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</si>
  <si>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</si>
  <si>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</si>
  <si>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</si>
  <si>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</si>
  <si>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</si>
  <si>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</si>
  <si>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</si>
  <si>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</si>
  <si>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</si>
  <si>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</si>
  <si>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</si>
  <si>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</si>
  <si>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</si>
  <si>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</si>
  <si>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</si>
  <si>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</si>
  <si>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</si>
  <si>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</si>
  <si>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</si>
  <si>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</si>
  <si>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</si>
  <si>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</si>
  <si>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</si>
  <si>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</si>
  <si>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</si>
  <si>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charset val="134"/>
      </rPr>
      <t xml:space="preserve">  鄂州市城市管理局   </t>
    </r>
    <r>
      <rPr>
        <sz val="20"/>
        <rFont val="方正小标宋简体"/>
        <charset val="134"/>
      </rPr>
      <t xml:space="preserve"> 2018年部门收入总体情况表</t>
    </r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</si>
  <si>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</si>
  <si>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</si>
  <si>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</si>
  <si>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</si>
  <si>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</si>
  <si>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</si>
  <si>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</si>
  <si>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</si>
  <si>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</si>
  <si>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</si>
  <si>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</si>
  <si>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</si>
  <si>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</si>
  <si>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</si>
  <si>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</si>
  <si>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</si>
  <si>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</si>
  <si>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</si>
  <si>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</si>
  <si>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</si>
  <si>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</si>
  <si>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</si>
  <si>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</si>
  <si>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</si>
  <si>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</si>
  <si>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 xml:space="preserve">  鄂州市城市管理局本级</t>
  </si>
  <si>
    <t xml:space="preserve">  鄂州市城市管理监察支队</t>
  </si>
  <si>
    <t xml:space="preserve">  鄂州市市容环卫局</t>
  </si>
  <si>
    <t xml:space="preserve">  鄂州市市政设施管理处</t>
  </si>
  <si>
    <t xml:space="preserve">  鄂州市园林绿化管理局本级</t>
  </si>
  <si>
    <t xml:space="preserve">  鄂州市绿化管理处</t>
  </si>
  <si>
    <t>鄂州市西山风景区管理处</t>
  </si>
  <si>
    <t>鄂州市洋澜湖风景区管理处</t>
  </si>
  <si>
    <t>鄂州市滨江公园管理处</t>
  </si>
  <si>
    <t>表3</t>
  </si>
  <si>
    <r>
      <rPr>
        <u/>
        <sz val="20"/>
        <color indexed="8"/>
        <rFont val="方正小标宋简体"/>
        <charset val="134"/>
      </rPr>
      <t xml:space="preserve">  鄂州市城市管理局  </t>
    </r>
    <r>
      <rPr>
        <sz val="20"/>
        <color indexed="8"/>
        <rFont val="方正小标宋简体"/>
        <charset val="134"/>
      </rPr>
      <t>2018年部门支出总体情况表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</si>
  <si>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</si>
  <si>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</si>
  <si>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</si>
  <si>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</si>
  <si>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</si>
  <si>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</si>
  <si>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</si>
  <si>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</si>
  <si>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</si>
  <si>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鄂州市城市管理局</t>
  </si>
  <si>
    <t xml:space="preserve">  干部教育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</si>
  <si>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</si>
  <si>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</si>
  <si>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</si>
  <si>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行政运行（城乡社区管理事务）</t>
  </si>
  <si>
    <t xml:space="preserve">  城管执法</t>
  </si>
  <si>
    <t xml:space="preserve">  住房公积金</t>
  </si>
  <si>
    <t>鄂州市城市管理监察支队</t>
  </si>
  <si>
    <t>鄂州市市容环卫局</t>
  </si>
  <si>
    <t xml:space="preserve">  事业单位离退休</t>
  </si>
  <si>
    <t xml:space="preserve">  事业单位医疗</t>
  </si>
  <si>
    <t xml:space="preserve">  城乡社区环境卫生</t>
  </si>
  <si>
    <t>鄂州市市政设施管理处</t>
  </si>
  <si>
    <t xml:space="preserve">  其他城乡社区公共设施支出</t>
  </si>
  <si>
    <t>鄂州市园林绿化管理局本级</t>
  </si>
  <si>
    <t xml:space="preserve">  其他城乡社区管理事务支出</t>
  </si>
  <si>
    <t>鄂州市绿化管理处</t>
  </si>
  <si>
    <t>表4</t>
  </si>
  <si>
    <r>
      <rPr>
        <u/>
        <sz val="20"/>
        <color indexed="8"/>
        <rFont val="方正小标宋简体"/>
        <charset val="134"/>
      </rPr>
      <t xml:space="preserve">  鄂州市城市管理局   </t>
    </r>
    <r>
      <rPr>
        <sz val="20"/>
        <color indexed="8"/>
        <rFont val="方正小标宋简体"/>
        <charset val="134"/>
      </rPr>
      <t>2018年财政拨款收支总体情况表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</si>
  <si>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</si>
  <si>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</si>
  <si>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</si>
  <si>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</si>
  <si>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</si>
  <si>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</si>
  <si>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</si>
  <si>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</si>
  <si>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</si>
  <si>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</si>
  <si>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</si>
  <si>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</si>
  <si>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</si>
  <si>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</si>
  <si>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</si>
  <si>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rPr>
        <u/>
        <sz val="20"/>
        <color indexed="8"/>
        <rFont val="方正小标宋简体"/>
        <charset val="134"/>
      </rPr>
      <t xml:space="preserve">  鄂州市城市管理局 </t>
    </r>
    <r>
      <rPr>
        <sz val="20"/>
        <color indexed="8"/>
        <rFont val="方正小标宋简体"/>
        <charset val="134"/>
      </rPr>
      <t>2018年一般公共预算支出情况表</t>
    </r>
  </si>
  <si>
    <t>功能科目编码（到项级）</t>
  </si>
  <si>
    <t>表6</t>
  </si>
  <si>
    <r>
      <rPr>
        <u/>
        <sz val="20"/>
        <color indexed="8"/>
        <rFont val="方正小标宋简体"/>
        <charset val="134"/>
      </rPr>
      <t xml:space="preserve"> 鄂州市城市管理局 </t>
    </r>
    <r>
      <rPr>
        <sz val="20"/>
        <color indexed="8"/>
        <rFont val="方正小标宋简体"/>
        <charset val="134"/>
      </rPr>
      <t>2018年一般公共预算基本支出情况表</t>
    </r>
  </si>
  <si>
    <t>经济科目编码（到款级）</t>
  </si>
  <si>
    <t>经济科目名称</t>
  </si>
  <si>
    <t>人员经费</t>
  </si>
  <si>
    <t>公用经费</t>
  </si>
  <si>
    <t>基本工资</t>
  </si>
  <si>
    <t>津贴补贴</t>
  </si>
  <si>
    <t>机关事业单位基本养老保险缴费</t>
  </si>
  <si>
    <t>公务员医疗补助缴费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</si>
  <si>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</si>
  <si>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</si>
  <si>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</si>
  <si>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</si>
  <si>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</si>
  <si>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</si>
  <si>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</si>
  <si>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</si>
  <si>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</si>
  <si>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</si>
  <si>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</si>
  <si>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</si>
  <si>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</si>
  <si>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其他交通费用（公务交通补贴）</t>
  </si>
  <si>
    <t>福利费</t>
  </si>
  <si>
    <t>办公设备购置</t>
  </si>
  <si>
    <t>对个人和家庭的补助</t>
  </si>
  <si>
    <t>其他补助支出</t>
  </si>
  <si>
    <t>职工基本医疗保险缴费</t>
  </si>
  <si>
    <t>其他商品和服务支出</t>
  </si>
  <si>
    <t>抚恤金</t>
  </si>
  <si>
    <t>其他交通费用</t>
  </si>
  <si>
    <t xml:space="preserve">  鄂州市西山风景区管理处</t>
  </si>
  <si>
    <t xml:space="preserve">  鄂州市洋澜湖风景区管理处</t>
  </si>
  <si>
    <t xml:space="preserve">  鄂州市滨江公园管理处</t>
  </si>
  <si>
    <t>表8</t>
  </si>
  <si>
    <r>
      <rPr>
        <u/>
        <sz val="20"/>
        <color indexed="8"/>
        <rFont val="方正小标宋简体"/>
        <charset val="134"/>
      </rPr>
      <t xml:space="preserve">   鄂州市城市管理局   </t>
    </r>
    <r>
      <rPr>
        <sz val="20"/>
        <color indexed="8"/>
        <rFont val="方正小标宋简体"/>
        <charset val="134"/>
      </rPr>
      <t>2018年政府性基金预算支出情况表</t>
    </r>
  </si>
  <si>
    <t>鄂州市城市管理局本级</t>
  </si>
  <si>
    <t>城管执法</t>
  </si>
  <si>
    <t>城乡社区环境卫生</t>
  </si>
  <si>
    <t>其他城乡社区公共设施支出</t>
  </si>
  <si>
    <t>其他城乡社区管理事务支出</t>
  </si>
  <si>
    <t>表7</t>
  </si>
  <si>
    <r>
      <rPr>
        <u/>
        <sz val="20"/>
        <color indexed="8"/>
        <rFont val="方正小标宋简体"/>
        <charset val="134"/>
      </rPr>
      <t xml:space="preserve">  鄂州市城市管理局    </t>
    </r>
    <r>
      <rPr>
        <sz val="20"/>
        <color indexed="8"/>
        <rFont val="方正小标宋简体"/>
        <charset val="134"/>
      </rPr>
      <t>2018年一般公共预算“三公”经费支出情况表</t>
    </r>
  </si>
  <si>
    <t>项    目</t>
  </si>
  <si>
    <t>2017年预算</t>
  </si>
  <si>
    <t>2018年预算</t>
  </si>
  <si>
    <t>增减金额</t>
  </si>
  <si>
    <t>增减变化原因</t>
  </si>
  <si>
    <t>合    计</t>
  </si>
  <si>
    <t>因公出国（境）费预算及预算部门的增加。</t>
  </si>
  <si>
    <t>1、因公出国(境)费用</t>
  </si>
  <si>
    <t>按照省住建厅安排，学习借鉴发达国家城乡垃圾处理等经验，进一步提升城市管理水平。</t>
  </si>
  <si>
    <t>2、公务接待费</t>
  </si>
  <si>
    <t>增加部门预算单位</t>
  </si>
  <si>
    <t>3、公务用车购置及运行维护费</t>
  </si>
  <si>
    <t>其中：公务用车运行维护费</t>
  </si>
  <si>
    <t xml:space="preserve">      公务用车购置费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</si>
</sst>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000"/>
    <numFmt numFmtId="178" formatCode="#,##0.0_ "/>
    <numFmt numFmtId="179" formatCode="0.00_ "/>
    <numFmt numFmtId="180" formatCode="00"/>
    <numFmt numFmtId="181" formatCode="* #,##0.00;* \-#,##0.00;* &quot;&quot;??;@"/>
    <numFmt numFmtId="182" formatCode="#,##0.0000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20"/>
      <color indexed="8"/>
      <name val="方正小标宋简体"/>
      <charset val="134"/>
    </font>
    <font>
      <sz val="20"/>
      <color indexed="8"/>
      <name val="方正小标宋简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134"/>
    </font>
    <font>
      <u/>
      <sz val="20"/>
      <name val="方正小标宋简体"/>
      <charset val="134"/>
    </font>
    <font>
      <sz val="20"/>
      <name val="宋体"/>
      <charset val="134"/>
    </font>
    <font>
      <sz val="20"/>
      <name val="方正小标宋简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6" fillId="0" borderId="0"/>
  </cellStyleXfs>
  <cellXfs count="10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indent="2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Continuous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49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179" fontId="1" fillId="0" borderId="1" xfId="0" applyNumberFormat="1" applyFont="1" applyBorder="1">
      <alignment vertical="center"/>
    </xf>
    <xf numFmtId="0" fontId="5" fillId="0" borderId="1" xfId="0" applyNumberFormat="1" applyFont="1" applyFill="1" applyBorder="1" applyAlignment="1" applyProtection="1">
      <alignment horizontal="left" vertical="center" indent="2"/>
    </xf>
    <xf numFmtId="0" fontId="5" fillId="0" borderId="1" xfId="0" applyFont="1" applyFill="1" applyBorder="1" applyAlignment="1">
      <alignment horizontal="left" vertical="center" indent="3"/>
    </xf>
    <xf numFmtId="0" fontId="5" fillId="0" borderId="1" xfId="0" applyNumberFormat="1" applyFont="1" applyFill="1" applyBorder="1" applyAlignment="1" applyProtection="1">
      <alignment horizontal="left" vertical="center" indent="3"/>
    </xf>
    <xf numFmtId="0" fontId="1" fillId="0" borderId="1" xfId="0" applyFont="1" applyBorder="1" applyAlignment="1">
      <alignment horizontal="left" vertical="center" indent="2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Fill="1" applyBorder="1" applyAlignment="1"/>
    <xf numFmtId="177" fontId="5" fillId="0" borderId="0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2" xfId="0" applyBorder="1">
      <alignment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/>
    </xf>
    <xf numFmtId="180" fontId="9" fillId="0" borderId="0" xfId="0" applyNumberFormat="1" applyFont="1" applyFill="1" applyAlignment="1" applyProtection="1">
      <alignment horizontal="center" vertical="center"/>
    </xf>
    <xf numFmtId="180" fontId="10" fillId="0" borderId="0" xfId="0" applyNumberFormat="1" applyFont="1" applyFill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178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center" vertical="center" wrapText="1"/>
    </xf>
    <xf numFmtId="178" fontId="5" fillId="0" borderId="6" xfId="0" applyNumberFormat="1" applyFont="1" applyFill="1" applyBorder="1" applyAlignment="1" applyProtection="1">
      <alignment horizontal="center" vertical="center" wrapText="1"/>
    </xf>
    <xf numFmtId="178" fontId="5" fillId="0" borderId="7" xfId="0" applyNumberFormat="1" applyFont="1" applyFill="1" applyBorder="1" applyAlignment="1" applyProtection="1">
      <alignment horizontal="center" vertical="center" wrapText="1"/>
    </xf>
    <xf numFmtId="178" fontId="5" fillId="0" borderId="8" xfId="0" applyNumberFormat="1" applyFont="1" applyFill="1" applyBorder="1" applyAlignment="1" applyProtection="1">
      <alignment horizontal="center" vertical="center" wrapText="1"/>
    </xf>
    <xf numFmtId="178" fontId="5" fillId="0" borderId="5" xfId="0" applyNumberFormat="1" applyFont="1" applyFill="1" applyBorder="1" applyAlignment="1" applyProtection="1">
      <alignment horizontal="center" vertical="center" wrapText="1"/>
    </xf>
    <xf numFmtId="181" fontId="5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178" fontId="5" fillId="0" borderId="9" xfId="0" applyNumberFormat="1" applyFont="1" applyFill="1" applyBorder="1" applyAlignment="1" applyProtection="1">
      <alignment horizontal="center" vertical="center" wrapText="1"/>
    </xf>
    <xf numFmtId="178" fontId="5" fillId="0" borderId="3" xfId="0" applyNumberFormat="1" applyFont="1" applyFill="1" applyBorder="1" applyAlignment="1" applyProtection="1">
      <alignment horizontal="center" vertical="center" wrapText="1"/>
    </xf>
    <xf numFmtId="178" fontId="5" fillId="0" borderId="10" xfId="0" applyNumberFormat="1" applyFont="1" applyFill="1" applyBorder="1" applyAlignment="1" applyProtection="1">
      <alignment horizontal="center" vertical="center" wrapText="1"/>
    </xf>
    <xf numFmtId="181" fontId="5" fillId="0" borderId="9" xfId="0" applyNumberFormat="1" applyFont="1" applyFill="1" applyBorder="1" applyAlignment="1">
      <alignment horizontal="center" vertical="center" wrapText="1"/>
    </xf>
    <xf numFmtId="181" fontId="5" fillId="0" borderId="3" xfId="0" applyNumberFormat="1" applyFont="1" applyFill="1" applyBorder="1" applyAlignment="1">
      <alignment horizontal="center" vertical="center" wrapText="1"/>
    </xf>
    <xf numFmtId="181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5" fillId="0" borderId="7" xfId="0" applyNumberFormat="1" applyFont="1" applyFill="1" applyBorder="1" applyAlignment="1" applyProtection="1">
      <alignment horizontal="right" vertical="center" wrapText="1"/>
    </xf>
    <xf numFmtId="4" fontId="5" fillId="0" borderId="1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/>
    <xf numFmtId="176" fontId="0" fillId="0" borderId="0" xfId="0" applyNumberFormat="1">
      <alignment vertical="center"/>
    </xf>
    <xf numFmtId="4" fontId="5" fillId="0" borderId="1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4" fontId="8" fillId="0" borderId="7" xfId="0" applyNumberFormat="1" applyFont="1" applyFill="1" applyBorder="1" applyAlignment="1" applyProtection="1">
      <alignment horizontal="right" vertical="center" wrapText="1"/>
    </xf>
    <xf numFmtId="182" fontId="5" fillId="0" borderId="1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workbookViewId="0">
      <selection activeCell="H32" sqref="H32"/>
    </sheetView>
  </sheetViews>
  <sheetFormatPr defaultColWidth="9" defaultRowHeight="14" outlineLevelCol="7"/>
  <cols>
    <col min="1" max="1" width="42.3727272727273" customWidth="1"/>
    <col min="2" max="2" width="15" customWidth="1"/>
    <col min="3" max="3" width="29.3727272727273" customWidth="1"/>
    <col min="4" max="4" width="15" customWidth="1"/>
    <col min="5" max="5" width="32.2545454545455" customWidth="1"/>
    <col min="6" max="6" width="15" customWidth="1"/>
    <col min="8" max="8" width="11.6272727272727" customWidth="1"/>
  </cols>
  <sheetData>
    <row r="1" spans="1:1">
      <c r="A1" s="2" t="s">
        <v>0</v>
      </c>
    </row>
    <row r="2" ht="26.5" spans="1:6">
      <c r="A2" s="84" t="s">
        <v>1</v>
      </c>
      <c r="B2" s="85"/>
      <c r="C2" s="85"/>
      <c r="D2" s="85"/>
      <c r="E2" s="85"/>
      <c r="F2" s="85"/>
    </row>
    <row r="3" spans="1:6">
      <c r="A3" s="83"/>
      <c r="B3" s="86"/>
      <c r="C3" s="86"/>
      <c r="D3" s="83"/>
      <c r="E3" s="83"/>
      <c r="F3" s="87" t="s">
        <v>2</v>
      </c>
    </row>
    <row r="4" spans="1:6">
      <c r="A4" s="88" t="s">
        <v>3</v>
      </c>
      <c r="B4" s="88"/>
      <c r="C4" s="34" t="s">
        <v>4</v>
      </c>
      <c r="D4" s="34"/>
      <c r="E4" s="34"/>
      <c r="F4" s="34"/>
    </row>
    <row r="5" spans="1:6">
      <c r="A5" s="34" t="s">
        <v>5</v>
      </c>
      <c r="B5" s="34" t="s">
        <v>6</v>
      </c>
      <c r="C5" s="34" t="s">
        <v>7</v>
      </c>
      <c r="D5" s="89" t="s">
        <v>6</v>
      </c>
      <c r="E5" s="34" t="s">
        <v>8</v>
      </c>
      <c r="F5" s="34" t="s">
        <v>6</v>
      </c>
    </row>
    <row r="6" spans="1:6">
      <c r="A6" s="42" t="s">
        <v>9</v>
      </c>
      <c r="B6" s="90">
        <f>B7+B9+B10+B11+B12+B13+B14</f>
        <v>21620.32</v>
      </c>
      <c r="C6" s="42" t="s">
        <v>10</v>
      </c>
      <c r="D6" s="90">
        <v>6586.82</v>
      </c>
      <c r="E6" s="35" t="s">
        <v>11</v>
      </c>
      <c r="F6" s="90"/>
    </row>
    <row r="7" spans="1:6">
      <c r="A7" s="43" t="s">
        <v>12</v>
      </c>
      <c r="B7" s="29">
        <v>13301.32</v>
      </c>
      <c r="C7" s="44" t="s">
        <v>13</v>
      </c>
      <c r="D7" s="90">
        <v>5530.32</v>
      </c>
      <c r="E7" s="35" t="s">
        <v>14</v>
      </c>
      <c r="F7" s="90"/>
    </row>
    <row r="8" spans="1:6">
      <c r="A8" s="43" t="s">
        <v>15</v>
      </c>
      <c r="B8" s="91">
        <f>B9+B10+B11+B12+B13</f>
        <v>665</v>
      </c>
      <c r="C8" s="44" t="s">
        <v>16</v>
      </c>
      <c r="D8" s="90">
        <v>955.45</v>
      </c>
      <c r="E8" s="35" t="s">
        <v>17</v>
      </c>
      <c r="F8" s="90"/>
    </row>
    <row r="9" spans="1:6">
      <c r="A9" s="92" t="s">
        <v>18</v>
      </c>
      <c r="B9" s="90"/>
      <c r="C9" s="44" t="s">
        <v>19</v>
      </c>
      <c r="D9" s="90">
        <v>101.05</v>
      </c>
      <c r="E9" s="35" t="s">
        <v>20</v>
      </c>
      <c r="F9" s="90"/>
    </row>
    <row r="10" spans="1:6">
      <c r="A10" s="42" t="s">
        <v>21</v>
      </c>
      <c r="B10" s="90">
        <v>638</v>
      </c>
      <c r="C10" s="42" t="s">
        <v>22</v>
      </c>
      <c r="D10" s="29">
        <v>15033.5</v>
      </c>
      <c r="E10" s="35" t="s">
        <v>23</v>
      </c>
      <c r="F10" s="90">
        <v>56.56</v>
      </c>
    </row>
    <row r="11" spans="1:6">
      <c r="A11" s="42" t="s">
        <v>24</v>
      </c>
      <c r="B11" s="90">
        <v>12</v>
      </c>
      <c r="C11" s="44" t="s">
        <v>25</v>
      </c>
      <c r="D11" s="91">
        <f>D12+D13+D14</f>
        <v>400</v>
      </c>
      <c r="E11" s="35" t="s">
        <v>26</v>
      </c>
      <c r="F11" s="90"/>
    </row>
    <row r="12" spans="1:6">
      <c r="A12" s="42" t="s">
        <v>27</v>
      </c>
      <c r="B12" s="93">
        <v>12</v>
      </c>
      <c r="C12" s="44" t="s">
        <v>28</v>
      </c>
      <c r="D12" s="94"/>
      <c r="E12" s="35" t="s">
        <v>29</v>
      </c>
      <c r="F12" s="90"/>
    </row>
    <row r="13" spans="1:6">
      <c r="A13" s="42" t="s">
        <v>30</v>
      </c>
      <c r="B13" s="29">
        <v>3</v>
      </c>
      <c r="C13" s="47" t="s">
        <v>31</v>
      </c>
      <c r="D13" s="90"/>
      <c r="E13" s="35" t="s">
        <v>32</v>
      </c>
      <c r="F13" s="90">
        <v>882.14</v>
      </c>
    </row>
    <row r="14" spans="1:6">
      <c r="A14" s="92" t="s">
        <v>33</v>
      </c>
      <c r="B14" s="95">
        <v>7654</v>
      </c>
      <c r="C14" s="48" t="s">
        <v>34</v>
      </c>
      <c r="D14" s="90">
        <v>400</v>
      </c>
      <c r="E14" s="35" t="s">
        <v>35</v>
      </c>
      <c r="F14" s="90"/>
    </row>
    <row r="15" spans="1:6">
      <c r="A15" s="42" t="s">
        <v>36</v>
      </c>
      <c r="B15" s="91"/>
      <c r="C15" s="44" t="s">
        <v>37</v>
      </c>
      <c r="D15" s="96"/>
      <c r="E15" s="35" t="s">
        <v>38</v>
      </c>
      <c r="F15" s="90">
        <v>508.98</v>
      </c>
    </row>
    <row r="16" spans="1:6">
      <c r="A16" s="42" t="s">
        <v>39</v>
      </c>
      <c r="B16" s="90"/>
      <c r="C16" s="44" t="s">
        <v>40</v>
      </c>
      <c r="D16" s="90">
        <v>14633.5</v>
      </c>
      <c r="E16" s="35" t="s">
        <v>41</v>
      </c>
      <c r="F16" s="90"/>
    </row>
    <row r="17" spans="1:6">
      <c r="A17" s="42" t="s">
        <v>42</v>
      </c>
      <c r="B17" s="90"/>
      <c r="C17" s="42" t="s">
        <v>43</v>
      </c>
      <c r="D17" s="90"/>
      <c r="E17" s="35" t="s">
        <v>44</v>
      </c>
      <c r="F17" s="90">
        <v>19720.2</v>
      </c>
    </row>
    <row r="18" spans="1:6">
      <c r="A18" s="42" t="s">
        <v>45</v>
      </c>
      <c r="B18" s="90"/>
      <c r="C18" s="42" t="s">
        <v>46</v>
      </c>
      <c r="D18" s="90"/>
      <c r="E18" s="35" t="s">
        <v>47</v>
      </c>
      <c r="F18" s="90"/>
    </row>
    <row r="19" spans="1:6">
      <c r="A19" s="42" t="s">
        <v>48</v>
      </c>
      <c r="B19" s="90"/>
      <c r="C19" s="42" t="s">
        <v>49</v>
      </c>
      <c r="D19" s="29"/>
      <c r="E19" s="35" t="s">
        <v>50</v>
      </c>
      <c r="F19" s="90"/>
    </row>
    <row r="20" spans="1:6">
      <c r="A20" s="97"/>
      <c r="B20" s="57"/>
      <c r="C20" s="42" t="s">
        <v>51</v>
      </c>
      <c r="D20" s="95"/>
      <c r="E20" s="35" t="s">
        <v>52</v>
      </c>
      <c r="F20" s="90"/>
    </row>
    <row r="21" spans="1:6">
      <c r="A21" s="97"/>
      <c r="B21" s="57"/>
      <c r="C21" s="42"/>
      <c r="D21" s="91"/>
      <c r="E21" s="35" t="s">
        <v>53</v>
      </c>
      <c r="F21" s="90"/>
    </row>
    <row r="22" spans="1:6">
      <c r="A22" s="97"/>
      <c r="B22" s="57"/>
      <c r="C22" s="42"/>
      <c r="D22" s="90"/>
      <c r="E22" s="35" t="s">
        <v>54</v>
      </c>
      <c r="F22" s="90"/>
    </row>
    <row r="23" spans="1:6">
      <c r="A23" s="97"/>
      <c r="B23" s="57"/>
      <c r="C23" s="42"/>
      <c r="D23" s="90"/>
      <c r="E23" s="35" t="s">
        <v>55</v>
      </c>
      <c r="F23" s="90"/>
    </row>
    <row r="24" spans="1:6">
      <c r="A24" s="97"/>
      <c r="B24" s="57"/>
      <c r="C24" s="42"/>
      <c r="D24" s="90"/>
      <c r="E24" s="35" t="s">
        <v>56</v>
      </c>
      <c r="F24" s="90"/>
    </row>
    <row r="25" spans="1:6">
      <c r="A25" s="42"/>
      <c r="B25" s="29"/>
      <c r="C25" s="42"/>
      <c r="D25" s="90"/>
      <c r="E25" s="35" t="s">
        <v>57</v>
      </c>
      <c r="F25" s="90">
        <v>452.44</v>
      </c>
    </row>
    <row r="26" spans="1:6">
      <c r="A26" s="42"/>
      <c r="B26" s="90"/>
      <c r="C26" s="42"/>
      <c r="D26" s="90"/>
      <c r="E26" s="35" t="s">
        <v>58</v>
      </c>
      <c r="F26" s="90"/>
    </row>
    <row r="27" spans="1:6">
      <c r="A27" s="42"/>
      <c r="B27" s="90"/>
      <c r="C27" s="42"/>
      <c r="D27" s="90"/>
      <c r="E27" s="35" t="s">
        <v>59</v>
      </c>
      <c r="F27" s="90"/>
    </row>
    <row r="28" spans="1:6">
      <c r="A28" s="42"/>
      <c r="B28" s="90"/>
      <c r="C28" s="42"/>
      <c r="D28" s="90"/>
      <c r="E28" s="35" t="s">
        <v>60</v>
      </c>
      <c r="F28" s="29"/>
    </row>
    <row r="29" spans="1:6">
      <c r="A29" s="42"/>
      <c r="B29" s="90"/>
      <c r="C29" s="42"/>
      <c r="D29" s="90"/>
      <c r="E29" s="35" t="s">
        <v>61</v>
      </c>
      <c r="F29" s="91"/>
    </row>
    <row r="30" spans="1:6">
      <c r="A30" s="42"/>
      <c r="B30" s="90"/>
      <c r="C30" s="42"/>
      <c r="D30" s="90"/>
      <c r="E30" s="35" t="s">
        <v>62</v>
      </c>
      <c r="F30" s="90"/>
    </row>
    <row r="31" spans="1:6">
      <c r="A31" s="42"/>
      <c r="B31" s="90"/>
      <c r="C31" s="42"/>
      <c r="D31" s="90"/>
      <c r="E31" s="35" t="s">
        <v>63</v>
      </c>
      <c r="F31" s="90"/>
    </row>
    <row r="32" spans="1:8">
      <c r="A32" s="42"/>
      <c r="B32" s="90"/>
      <c r="C32" s="42"/>
      <c r="D32" s="90"/>
      <c r="E32" s="35" t="s">
        <v>64</v>
      </c>
      <c r="F32" s="90"/>
      <c r="H32" s="98"/>
    </row>
    <row r="33" spans="1:6">
      <c r="A33" s="42"/>
      <c r="B33" s="90"/>
      <c r="C33" s="42"/>
      <c r="D33" s="90"/>
      <c r="E33" s="35" t="s">
        <v>65</v>
      </c>
      <c r="F33" s="29"/>
    </row>
    <row r="34" spans="1:6">
      <c r="A34" s="42"/>
      <c r="B34" s="90"/>
      <c r="C34" s="42"/>
      <c r="D34" s="90"/>
      <c r="E34" s="35"/>
      <c r="F34" s="95"/>
    </row>
    <row r="35" spans="1:6">
      <c r="A35" s="34" t="s">
        <v>66</v>
      </c>
      <c r="B35" s="90">
        <f>B7+B9+B10+B11+B12+B13+B14+B15+B16+B17+B18+B19</f>
        <v>21620.32</v>
      </c>
      <c r="C35" s="34" t="s">
        <v>67</v>
      </c>
      <c r="D35" s="29">
        <f>D6+D10+D17+D18+D19+D20</f>
        <v>21620.32</v>
      </c>
      <c r="E35" s="34" t="s">
        <v>67</v>
      </c>
      <c r="F35" s="29">
        <v>21620.32</v>
      </c>
    </row>
    <row r="36" spans="1:6">
      <c r="A36" s="42" t="s">
        <v>68</v>
      </c>
      <c r="B36" s="29"/>
      <c r="C36" s="34" t="s">
        <v>69</v>
      </c>
      <c r="D36" s="29">
        <f>B41-D35</f>
        <v>-21620.32</v>
      </c>
      <c r="E36" s="34" t="s">
        <v>69</v>
      </c>
      <c r="F36" s="29">
        <f>D36</f>
        <v>-21620.32</v>
      </c>
    </row>
    <row r="37" spans="1:6">
      <c r="A37" s="42" t="s">
        <v>70</v>
      </c>
      <c r="B37" s="91"/>
      <c r="C37" s="43"/>
      <c r="D37" s="95"/>
      <c r="E37" s="35"/>
      <c r="F37" s="99"/>
    </row>
    <row r="38" spans="1:6">
      <c r="A38" s="92" t="s">
        <v>71</v>
      </c>
      <c r="B38" s="90"/>
      <c r="C38" s="35"/>
      <c r="D38" s="29"/>
      <c r="E38" s="35"/>
      <c r="F38" s="29"/>
    </row>
    <row r="39" spans="1:6">
      <c r="A39" s="92" t="s">
        <v>72</v>
      </c>
      <c r="B39" s="90"/>
      <c r="C39" s="92"/>
      <c r="D39" s="100"/>
      <c r="E39" s="35"/>
      <c r="F39" s="101"/>
    </row>
    <row r="40" spans="1:6">
      <c r="A40" s="92" t="s">
        <v>73</v>
      </c>
      <c r="B40" s="90"/>
      <c r="C40" s="92"/>
      <c r="D40" s="102"/>
      <c r="E40" s="92"/>
      <c r="F40" s="102"/>
    </row>
    <row r="41" spans="1:6">
      <c r="A41" s="42" t="s">
        <v>74</v>
      </c>
      <c r="B41" s="103"/>
      <c r="C41" s="92"/>
      <c r="D41" s="102"/>
      <c r="E41" s="92"/>
      <c r="F41" s="102"/>
    </row>
    <row r="42" spans="1:6">
      <c r="A42" s="34" t="s">
        <v>75</v>
      </c>
      <c r="B42" s="95">
        <v>21620.32</v>
      </c>
      <c r="C42" s="34" t="s">
        <v>76</v>
      </c>
      <c r="D42" s="29">
        <f>B42</f>
        <v>21620.32</v>
      </c>
      <c r="E42" s="34" t="s">
        <v>76</v>
      </c>
      <c r="F42" s="29">
        <f>B42</f>
        <v>21620.32</v>
      </c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B20" sqref="B20"/>
    </sheetView>
  </sheetViews>
  <sheetFormatPr defaultColWidth="9" defaultRowHeight="14"/>
  <cols>
    <col min="1" max="1" width="10.5" customWidth="1"/>
    <col min="2" max="2" width="9.37272727272727" customWidth="1"/>
    <col min="3" max="3" width="3.62727272727273" customWidth="1"/>
    <col min="4" max="4" width="4.12727272727273" customWidth="1"/>
    <col min="5" max="5" width="5.87272727272727" customWidth="1"/>
    <col min="6" max="6" width="3.12727272727273" customWidth="1"/>
    <col min="7" max="7" width="9.25454545454545" customWidth="1"/>
    <col min="8" max="8" width="8.87272727272727" customWidth="1"/>
    <col min="9" max="9" width="6.12727272727273" customWidth="1"/>
    <col min="10" max="10" width="4" customWidth="1"/>
    <col min="11" max="11" width="7.37272727272727" customWidth="1"/>
    <col min="12" max="12" width="5.25454545454545" customWidth="1"/>
    <col min="13" max="13" width="8.75454545454545" customWidth="1"/>
    <col min="14" max="14" width="5.5" customWidth="1"/>
    <col min="15" max="15" width="9.5" customWidth="1"/>
    <col min="16" max="16" width="5.62727272727273" customWidth="1"/>
    <col min="17" max="17" width="4.25454545454545" customWidth="1"/>
    <col min="18" max="18" width="3.5" customWidth="1"/>
    <col min="19" max="19" width="4.25454545454545" customWidth="1"/>
    <col min="20" max="20" width="4.12727272727273" customWidth="1"/>
    <col min="21" max="21" width="5.87272727272727" customWidth="1"/>
    <col min="22" max="22" width="4.12727272727273" customWidth="1"/>
  </cols>
  <sheetData>
    <row r="1" spans="1:22">
      <c r="A1" s="60" t="s">
        <v>77</v>
      </c>
      <c r="B1" s="61"/>
      <c r="C1" s="61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83"/>
      <c r="U1" s="51"/>
      <c r="V1" s="33"/>
    </row>
    <row r="2" ht="26.5" spans="1:22">
      <c r="A2" s="62" t="s">
        <v>78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>
      <c r="A3" s="60"/>
      <c r="B3" s="64"/>
      <c r="C3" s="64"/>
      <c r="D3" s="65"/>
      <c r="E3" s="65"/>
      <c r="F3" s="65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83"/>
      <c r="U3" s="51"/>
      <c r="V3" s="33" t="s">
        <v>2</v>
      </c>
    </row>
    <row r="4" spans="1:22">
      <c r="A4" s="20" t="s">
        <v>79</v>
      </c>
      <c r="B4" s="66" t="s">
        <v>80</v>
      </c>
      <c r="C4" s="67" t="s">
        <v>81</v>
      </c>
      <c r="D4" s="68"/>
      <c r="E4" s="68"/>
      <c r="F4" s="69"/>
      <c r="G4" s="68" t="s">
        <v>82</v>
      </c>
      <c r="H4" s="68"/>
      <c r="I4" s="75"/>
      <c r="J4" s="75"/>
      <c r="K4" s="75"/>
      <c r="L4" s="75"/>
      <c r="M4" s="75"/>
      <c r="N4" s="75"/>
      <c r="O4" s="69"/>
      <c r="P4" s="76" t="s">
        <v>83</v>
      </c>
      <c r="Q4" s="76" t="s">
        <v>84</v>
      </c>
      <c r="R4" s="76" t="s">
        <v>85</v>
      </c>
      <c r="S4" s="76" t="s">
        <v>86</v>
      </c>
      <c r="T4" s="76" t="s">
        <v>87</v>
      </c>
      <c r="U4" s="76" t="s">
        <v>88</v>
      </c>
      <c r="V4" s="20" t="s">
        <v>89</v>
      </c>
    </row>
    <row r="5" ht="23.1" customHeight="1" spans="1:22">
      <c r="A5" s="20"/>
      <c r="B5" s="66"/>
      <c r="C5" s="66" t="s">
        <v>90</v>
      </c>
      <c r="D5" s="70" t="s">
        <v>91</v>
      </c>
      <c r="E5" s="70" t="s">
        <v>92</v>
      </c>
      <c r="F5" s="71" t="s">
        <v>93</v>
      </c>
      <c r="G5" s="70" t="s">
        <v>94</v>
      </c>
      <c r="H5" s="70" t="s">
        <v>95</v>
      </c>
      <c r="I5" s="77" t="s">
        <v>96</v>
      </c>
      <c r="J5" s="78"/>
      <c r="K5" s="78"/>
      <c r="L5" s="78"/>
      <c r="M5" s="78"/>
      <c r="N5" s="79"/>
      <c r="O5" s="76" t="s">
        <v>97</v>
      </c>
      <c r="P5" s="76"/>
      <c r="Q5" s="76"/>
      <c r="R5" s="76"/>
      <c r="S5" s="76"/>
      <c r="T5" s="76"/>
      <c r="U5" s="76"/>
      <c r="V5" s="20"/>
    </row>
    <row r="6" ht="52" spans="1:22">
      <c r="A6" s="20"/>
      <c r="B6" s="66"/>
      <c r="C6" s="66"/>
      <c r="D6" s="70"/>
      <c r="E6" s="70"/>
      <c r="F6" s="71"/>
      <c r="G6" s="70"/>
      <c r="H6" s="70"/>
      <c r="I6" s="80" t="s">
        <v>94</v>
      </c>
      <c r="J6" s="81" t="s">
        <v>98</v>
      </c>
      <c r="K6" s="81" t="s">
        <v>99</v>
      </c>
      <c r="L6" s="81" t="s">
        <v>100</v>
      </c>
      <c r="M6" s="81" t="s">
        <v>101</v>
      </c>
      <c r="N6" s="82" t="s">
        <v>102</v>
      </c>
      <c r="O6" s="76"/>
      <c r="P6" s="76"/>
      <c r="Q6" s="76"/>
      <c r="R6" s="76"/>
      <c r="S6" s="76"/>
      <c r="T6" s="76"/>
      <c r="U6" s="76"/>
      <c r="V6" s="20"/>
    </row>
    <row r="7" spans="1:22">
      <c r="A7" s="72" t="s">
        <v>103</v>
      </c>
      <c r="B7" s="73">
        <v>1</v>
      </c>
      <c r="C7" s="7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</row>
    <row r="8" ht="24" customHeight="1" spans="1:22">
      <c r="A8" s="18" t="s">
        <v>90</v>
      </c>
      <c r="B8" s="29">
        <v>21620.32</v>
      </c>
      <c r="C8" s="53"/>
      <c r="D8" s="54"/>
      <c r="E8" s="54"/>
      <c r="F8" s="29"/>
      <c r="G8" s="53">
        <f>H8+I8+O8</f>
        <v>21620.32</v>
      </c>
      <c r="H8" s="29">
        <v>13301.32</v>
      </c>
      <c r="I8" s="53">
        <f>J8+K8+L8+M8+N8</f>
        <v>665</v>
      </c>
      <c r="J8" s="54"/>
      <c r="K8" s="54">
        <v>638</v>
      </c>
      <c r="L8" s="54">
        <v>12</v>
      </c>
      <c r="M8" s="54">
        <v>12</v>
      </c>
      <c r="N8" s="54">
        <v>3</v>
      </c>
      <c r="O8" s="54">
        <v>7654</v>
      </c>
      <c r="P8" s="57"/>
      <c r="Q8" s="57"/>
      <c r="R8" s="57"/>
      <c r="S8" s="57"/>
      <c r="T8" s="57"/>
      <c r="U8" s="57"/>
      <c r="V8" s="57"/>
    </row>
    <row r="9" ht="27" customHeight="1" spans="1:22">
      <c r="A9" s="18" t="s">
        <v>104</v>
      </c>
      <c r="B9" s="29">
        <v>1531.41</v>
      </c>
      <c r="C9" s="53"/>
      <c r="D9" s="54"/>
      <c r="E9" s="54"/>
      <c r="F9" s="29"/>
      <c r="G9" s="53">
        <f t="shared" ref="G9:G17" si="0">H9+I9+O9</f>
        <v>1531.41</v>
      </c>
      <c r="H9" s="29">
        <v>919.41</v>
      </c>
      <c r="I9" s="53">
        <f>J9+K9+L9+M9+N9</f>
        <v>12</v>
      </c>
      <c r="J9" s="54"/>
      <c r="K9" s="54"/>
      <c r="L9" s="54">
        <v>12</v>
      </c>
      <c r="M9" s="54"/>
      <c r="N9" s="54"/>
      <c r="O9" s="54">
        <v>600</v>
      </c>
      <c r="P9" s="57"/>
      <c r="Q9" s="57"/>
      <c r="R9" s="57"/>
      <c r="S9" s="57"/>
      <c r="T9" s="57"/>
      <c r="U9" s="57"/>
      <c r="V9" s="57"/>
    </row>
    <row r="10" ht="27" customHeight="1" spans="1:22">
      <c r="A10" s="18" t="s">
        <v>105</v>
      </c>
      <c r="B10" s="29">
        <v>1036.36</v>
      </c>
      <c r="C10" s="53"/>
      <c r="D10" s="54"/>
      <c r="E10" s="54"/>
      <c r="F10" s="29"/>
      <c r="G10" s="53">
        <f t="shared" si="0"/>
        <v>1036.36</v>
      </c>
      <c r="H10" s="29">
        <v>1036.36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</row>
    <row r="11" ht="27" customHeight="1" spans="1:22">
      <c r="A11" s="18" t="s">
        <v>106</v>
      </c>
      <c r="B11" s="29">
        <v>8999.72</v>
      </c>
      <c r="C11" s="53"/>
      <c r="D11" s="54"/>
      <c r="E11" s="54"/>
      <c r="F11" s="29"/>
      <c r="G11" s="53">
        <f t="shared" si="0"/>
        <v>8999.72</v>
      </c>
      <c r="H11" s="29">
        <v>6733.72</v>
      </c>
      <c r="I11" s="53">
        <f t="shared" ref="I11:I17" si="1">J11+K11+L11+M11+N11</f>
        <v>400</v>
      </c>
      <c r="J11" s="54"/>
      <c r="K11" s="54">
        <v>400</v>
      </c>
      <c r="L11" s="54"/>
      <c r="M11" s="54"/>
      <c r="N11" s="54"/>
      <c r="O11" s="54">
        <v>1866</v>
      </c>
      <c r="P11" s="57"/>
      <c r="Q11" s="57"/>
      <c r="R11" s="57"/>
      <c r="S11" s="57"/>
      <c r="T11" s="57"/>
      <c r="U11" s="57"/>
      <c r="V11" s="57"/>
    </row>
    <row r="12" ht="27" customHeight="1" spans="1:22">
      <c r="A12" s="18" t="s">
        <v>107</v>
      </c>
      <c r="B12" s="29">
        <v>2141.14</v>
      </c>
      <c r="C12" s="53"/>
      <c r="D12" s="54"/>
      <c r="E12" s="54"/>
      <c r="F12" s="29"/>
      <c r="G12" s="53">
        <f t="shared" si="0"/>
        <v>2141.14</v>
      </c>
      <c r="H12" s="29">
        <v>436.14</v>
      </c>
      <c r="I12" s="53">
        <f t="shared" si="1"/>
        <v>220</v>
      </c>
      <c r="J12" s="54"/>
      <c r="K12" s="54">
        <v>220</v>
      </c>
      <c r="L12" s="54"/>
      <c r="M12" s="54"/>
      <c r="N12" s="54"/>
      <c r="O12" s="54">
        <v>1485</v>
      </c>
      <c r="P12" s="57"/>
      <c r="Q12" s="57"/>
      <c r="R12" s="57"/>
      <c r="S12" s="57"/>
      <c r="T12" s="57"/>
      <c r="U12" s="57"/>
      <c r="V12" s="57"/>
    </row>
    <row r="13" ht="27" customHeight="1" spans="1:22">
      <c r="A13" s="18" t="s">
        <v>108</v>
      </c>
      <c r="B13" s="29">
        <v>841.86</v>
      </c>
      <c r="C13" s="53"/>
      <c r="D13" s="54"/>
      <c r="E13" s="54"/>
      <c r="F13" s="29"/>
      <c r="G13" s="53">
        <f t="shared" si="0"/>
        <v>841.86</v>
      </c>
      <c r="H13" s="29">
        <v>407.86</v>
      </c>
      <c r="I13" s="53">
        <f t="shared" si="1"/>
        <v>3</v>
      </c>
      <c r="J13" s="54"/>
      <c r="K13" s="54"/>
      <c r="L13" s="54"/>
      <c r="M13" s="54"/>
      <c r="N13" s="54">
        <v>3</v>
      </c>
      <c r="O13" s="54">
        <v>431</v>
      </c>
      <c r="P13" s="57"/>
      <c r="Q13" s="57"/>
      <c r="R13" s="57"/>
      <c r="S13" s="57"/>
      <c r="T13" s="57"/>
      <c r="U13" s="57"/>
      <c r="V13" s="57"/>
    </row>
    <row r="14" ht="27" customHeight="1" spans="1:22">
      <c r="A14" s="18" t="s">
        <v>109</v>
      </c>
      <c r="B14" s="29">
        <v>3097.33</v>
      </c>
      <c r="C14" s="53"/>
      <c r="D14" s="54"/>
      <c r="E14" s="54"/>
      <c r="F14" s="29"/>
      <c r="G14" s="53">
        <f t="shared" si="0"/>
        <v>3097.33</v>
      </c>
      <c r="H14" s="29">
        <v>1929.33</v>
      </c>
      <c r="I14" s="53">
        <f t="shared" si="1"/>
        <v>18</v>
      </c>
      <c r="J14" s="54"/>
      <c r="K14" s="54">
        <v>18</v>
      </c>
      <c r="L14" s="54"/>
      <c r="M14" s="54"/>
      <c r="N14" s="54"/>
      <c r="O14" s="54">
        <v>1150</v>
      </c>
      <c r="P14" s="57"/>
      <c r="Q14" s="57"/>
      <c r="R14" s="57"/>
      <c r="S14" s="57"/>
      <c r="T14" s="57"/>
      <c r="U14" s="57"/>
      <c r="V14" s="57"/>
    </row>
    <row r="15" ht="27" customHeight="1" spans="1:22">
      <c r="A15" s="18" t="s">
        <v>110</v>
      </c>
      <c r="B15" s="29">
        <v>1738.84</v>
      </c>
      <c r="C15" s="53"/>
      <c r="D15" s="54"/>
      <c r="E15" s="54"/>
      <c r="F15" s="29"/>
      <c r="G15" s="53">
        <f t="shared" si="0"/>
        <v>1738.84</v>
      </c>
      <c r="H15" s="29">
        <v>708.84</v>
      </c>
      <c r="I15" s="53"/>
      <c r="J15" s="54"/>
      <c r="K15" s="54"/>
      <c r="L15" s="54"/>
      <c r="M15" s="54"/>
      <c r="N15" s="54"/>
      <c r="O15" s="54">
        <v>1030</v>
      </c>
      <c r="P15" s="57"/>
      <c r="Q15" s="57"/>
      <c r="R15" s="57"/>
      <c r="S15" s="57"/>
      <c r="T15" s="57"/>
      <c r="U15" s="57"/>
      <c r="V15" s="57"/>
    </row>
    <row r="16" ht="27" customHeight="1" spans="1:22">
      <c r="A16" s="18" t="s">
        <v>111</v>
      </c>
      <c r="B16" s="29">
        <v>1648.23</v>
      </c>
      <c r="C16" s="53"/>
      <c r="D16" s="54"/>
      <c r="E16" s="54"/>
      <c r="F16" s="29"/>
      <c r="G16" s="53">
        <f t="shared" si="0"/>
        <v>1648.23</v>
      </c>
      <c r="H16" s="29">
        <v>886.23</v>
      </c>
      <c r="I16" s="53"/>
      <c r="J16" s="54"/>
      <c r="K16" s="54"/>
      <c r="L16" s="54"/>
      <c r="M16" s="54"/>
      <c r="N16" s="54"/>
      <c r="O16" s="54">
        <v>762</v>
      </c>
      <c r="P16" s="57"/>
      <c r="Q16" s="57"/>
      <c r="R16" s="57"/>
      <c r="S16" s="57"/>
      <c r="T16" s="57"/>
      <c r="U16" s="57"/>
      <c r="V16" s="57"/>
    </row>
    <row r="17" ht="27" customHeight="1" spans="1:22">
      <c r="A17" s="18" t="s">
        <v>112</v>
      </c>
      <c r="B17" s="29">
        <v>585.43</v>
      </c>
      <c r="C17" s="53"/>
      <c r="D17" s="54"/>
      <c r="E17" s="54"/>
      <c r="F17" s="29"/>
      <c r="G17" s="53">
        <f t="shared" si="0"/>
        <v>585.43</v>
      </c>
      <c r="H17" s="29">
        <v>243.43</v>
      </c>
      <c r="I17" s="53">
        <f t="shared" si="1"/>
        <v>12</v>
      </c>
      <c r="J17" s="54"/>
      <c r="K17" s="54"/>
      <c r="L17" s="54"/>
      <c r="M17" s="54">
        <v>12</v>
      </c>
      <c r="N17" s="54"/>
      <c r="O17" s="54">
        <v>330</v>
      </c>
      <c r="P17" s="57"/>
      <c r="Q17" s="57"/>
      <c r="R17" s="57"/>
      <c r="S17" s="57"/>
      <c r="T17" s="57"/>
      <c r="U17" s="57"/>
      <c r="V17" s="57"/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0"/>
  <sheetViews>
    <sheetView workbookViewId="0">
      <selection activeCell="B13" sqref="B13"/>
    </sheetView>
  </sheetViews>
  <sheetFormatPr defaultColWidth="9" defaultRowHeight="14"/>
  <cols>
    <col min="1" max="1" width="9.75454545454545" customWidth="1"/>
    <col min="2" max="2" width="7.12727272727273" customWidth="1"/>
    <col min="3" max="3" width="15.3727272727273" customWidth="1"/>
    <col min="4" max="5" width="8.75454545454545" customWidth="1"/>
    <col min="6" max="6" width="8.37272727272727" customWidth="1"/>
    <col min="7" max="7" width="7.5" customWidth="1"/>
    <col min="8" max="8" width="7.12727272727273" customWidth="1"/>
    <col min="9" max="9" width="8.75454545454545" customWidth="1"/>
    <col min="10" max="10" width="6.75454545454545" customWidth="1"/>
    <col min="11" max="11" width="4.12727272727273" customWidth="1"/>
    <col min="12" max="12" width="4.25454545454545" customWidth="1"/>
    <col min="13" max="13" width="8.5" customWidth="1"/>
    <col min="14" max="14" width="4.12727272727273" customWidth="1"/>
    <col min="15" max="15" width="9" customWidth="1"/>
    <col min="16" max="16" width="4.62727272727273" customWidth="1"/>
    <col min="17" max="17" width="3.5" customWidth="1"/>
    <col min="18" max="18" width="3.37272727272727" customWidth="1"/>
    <col min="19" max="19" width="4" customWidth="1"/>
  </cols>
  <sheetData>
    <row r="1" spans="1:1">
      <c r="A1" s="2" t="s">
        <v>113</v>
      </c>
    </row>
    <row r="2" ht="36.95" customHeight="1" spans="1:19">
      <c r="A2" s="3" t="s">
        <v>114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51"/>
      <c r="B3" s="52"/>
      <c r="C3" s="33"/>
      <c r="D3" s="33"/>
      <c r="E3" s="33"/>
      <c r="F3" s="33"/>
      <c r="G3" s="33"/>
      <c r="H3" s="33"/>
      <c r="I3" s="58"/>
      <c r="J3" s="51"/>
      <c r="K3" s="58"/>
      <c r="L3" s="58"/>
      <c r="M3" s="33"/>
      <c r="S3" s="5" t="s">
        <v>2</v>
      </c>
    </row>
    <row r="4" spans="1:19">
      <c r="A4" s="13" t="s">
        <v>79</v>
      </c>
      <c r="B4" s="13" t="s">
        <v>115</v>
      </c>
      <c r="C4" s="14" t="s">
        <v>116</v>
      </c>
      <c r="D4" s="14" t="s">
        <v>90</v>
      </c>
      <c r="E4" s="15" t="s">
        <v>117</v>
      </c>
      <c r="F4" s="15"/>
      <c r="G4" s="15"/>
      <c r="H4" s="15"/>
      <c r="I4" s="20" t="s">
        <v>118</v>
      </c>
      <c r="J4" s="20"/>
      <c r="K4" s="20"/>
      <c r="L4" s="20"/>
      <c r="M4" s="20"/>
      <c r="N4" s="20"/>
      <c r="O4" s="20"/>
      <c r="P4" s="14" t="s">
        <v>119</v>
      </c>
      <c r="Q4" s="14" t="s">
        <v>120</v>
      </c>
      <c r="R4" s="14" t="s">
        <v>121</v>
      </c>
      <c r="S4" s="14" t="s">
        <v>122</v>
      </c>
    </row>
    <row r="5" spans="1:19">
      <c r="A5" s="13"/>
      <c r="B5" s="13"/>
      <c r="C5" s="14"/>
      <c r="D5" s="14"/>
      <c r="E5" s="14" t="s">
        <v>94</v>
      </c>
      <c r="F5" s="14" t="s">
        <v>13</v>
      </c>
      <c r="G5" s="16" t="s">
        <v>16</v>
      </c>
      <c r="H5" s="14" t="s">
        <v>19</v>
      </c>
      <c r="I5" s="14" t="s">
        <v>94</v>
      </c>
      <c r="J5" s="20" t="s">
        <v>25</v>
      </c>
      <c r="K5" s="20"/>
      <c r="L5" s="20"/>
      <c r="M5" s="20"/>
      <c r="N5" s="14" t="s">
        <v>37</v>
      </c>
      <c r="O5" s="14" t="s">
        <v>40</v>
      </c>
      <c r="P5" s="14"/>
      <c r="Q5" s="14"/>
      <c r="R5" s="14"/>
      <c r="S5" s="14"/>
    </row>
    <row r="6" ht="65" spans="1:19">
      <c r="A6" s="13"/>
      <c r="B6" s="13"/>
      <c r="C6" s="14"/>
      <c r="D6" s="14"/>
      <c r="E6" s="14"/>
      <c r="F6" s="14"/>
      <c r="G6" s="16"/>
      <c r="H6" s="14"/>
      <c r="I6" s="14"/>
      <c r="J6" s="20" t="s">
        <v>90</v>
      </c>
      <c r="K6" s="20" t="s">
        <v>123</v>
      </c>
      <c r="L6" s="20" t="s">
        <v>31</v>
      </c>
      <c r="M6" s="20" t="s">
        <v>34</v>
      </c>
      <c r="N6" s="14"/>
      <c r="O6" s="14"/>
      <c r="P6" s="14"/>
      <c r="Q6" s="14"/>
      <c r="R6" s="14"/>
      <c r="S6" s="14"/>
    </row>
    <row r="7" ht="19.5" customHeight="1" spans="1:19">
      <c r="A7" s="17" t="s">
        <v>103</v>
      </c>
      <c r="B7" s="17" t="s">
        <v>103</v>
      </c>
      <c r="C7" s="17" t="s">
        <v>103</v>
      </c>
      <c r="D7" s="17">
        <v>1</v>
      </c>
      <c r="E7" s="17">
        <v>2</v>
      </c>
      <c r="F7" s="17">
        <v>3</v>
      </c>
      <c r="G7" s="17">
        <v>4</v>
      </c>
      <c r="H7" s="17">
        <v>5</v>
      </c>
      <c r="I7" s="17">
        <v>6</v>
      </c>
      <c r="J7" s="17">
        <v>7</v>
      </c>
      <c r="K7" s="17">
        <v>8</v>
      </c>
      <c r="L7" s="17">
        <v>9</v>
      </c>
      <c r="M7" s="17">
        <v>10</v>
      </c>
      <c r="N7" s="17">
        <v>11</v>
      </c>
      <c r="O7" s="17">
        <v>12</v>
      </c>
      <c r="P7" s="17">
        <v>13</v>
      </c>
      <c r="Q7" s="17">
        <v>14</v>
      </c>
      <c r="R7" s="17">
        <v>15</v>
      </c>
      <c r="S7" s="17">
        <v>16</v>
      </c>
    </row>
    <row r="8" ht="30.75" customHeight="1" spans="1:19">
      <c r="A8" s="38"/>
      <c r="B8" s="17"/>
      <c r="C8" s="38"/>
      <c r="D8" s="29">
        <v>21620.32</v>
      </c>
      <c r="E8" s="53">
        <v>6586.82</v>
      </c>
      <c r="F8" s="54">
        <v>5530.32</v>
      </c>
      <c r="G8" s="54">
        <v>955.45</v>
      </c>
      <c r="H8" s="54">
        <v>101.05</v>
      </c>
      <c r="I8" s="54">
        <v>15033.5</v>
      </c>
      <c r="J8" s="29">
        <v>400</v>
      </c>
      <c r="K8" s="53"/>
      <c r="L8" s="54"/>
      <c r="M8" s="54">
        <v>400</v>
      </c>
      <c r="N8" s="54"/>
      <c r="O8" s="29">
        <v>14633.5</v>
      </c>
      <c r="P8" s="57"/>
      <c r="Q8" s="17"/>
      <c r="R8" s="17"/>
      <c r="S8" s="17"/>
    </row>
    <row r="9" ht="27" customHeight="1" spans="1:19">
      <c r="A9" s="38" t="s">
        <v>124</v>
      </c>
      <c r="B9" s="17"/>
      <c r="C9" s="55" t="s">
        <v>94</v>
      </c>
      <c r="D9" s="29">
        <v>1531.41</v>
      </c>
      <c r="E9" s="53">
        <v>212.75</v>
      </c>
      <c r="F9" s="54">
        <v>155.09</v>
      </c>
      <c r="G9" s="54">
        <v>55.85</v>
      </c>
      <c r="H9" s="54">
        <v>1.81</v>
      </c>
      <c r="I9" s="54">
        <v>1318.66</v>
      </c>
      <c r="J9" s="29"/>
      <c r="K9" s="53"/>
      <c r="L9" s="54"/>
      <c r="M9" s="54"/>
      <c r="N9" s="54"/>
      <c r="O9" s="29">
        <v>1318.66</v>
      </c>
      <c r="P9" s="57"/>
      <c r="Q9" s="17"/>
      <c r="R9" s="17"/>
      <c r="S9" s="17"/>
    </row>
    <row r="10" ht="27" customHeight="1" spans="1:19">
      <c r="A10" s="38" t="s">
        <v>124</v>
      </c>
      <c r="B10" s="56">
        <v>2050802</v>
      </c>
      <c r="C10" s="38" t="s">
        <v>125</v>
      </c>
      <c r="D10" s="29">
        <v>1.58</v>
      </c>
      <c r="E10" s="53">
        <v>1.58</v>
      </c>
      <c r="F10" s="54"/>
      <c r="G10" s="54">
        <v>1.58</v>
      </c>
      <c r="H10" s="54"/>
      <c r="I10" s="54"/>
      <c r="J10" s="29"/>
      <c r="K10" s="53"/>
      <c r="L10" s="54"/>
      <c r="M10" s="54"/>
      <c r="N10" s="54"/>
      <c r="O10" s="54"/>
      <c r="P10" s="57"/>
      <c r="Q10" s="57"/>
      <c r="R10" s="57"/>
      <c r="S10" s="57"/>
    </row>
    <row r="11" ht="27" customHeight="1" spans="1:19">
      <c r="A11" s="38" t="s">
        <v>124</v>
      </c>
      <c r="B11" s="56">
        <v>2080501</v>
      </c>
      <c r="C11" s="38" t="s">
        <v>126</v>
      </c>
      <c r="D11" s="29">
        <v>1.81</v>
      </c>
      <c r="E11" s="53">
        <v>1.81</v>
      </c>
      <c r="F11" s="54"/>
      <c r="G11" s="54"/>
      <c r="H11" s="54">
        <v>1.81</v>
      </c>
      <c r="I11" s="54"/>
      <c r="J11" s="29"/>
      <c r="K11" s="53"/>
      <c r="L11" s="54"/>
      <c r="M11" s="54"/>
      <c r="N11" s="54"/>
      <c r="O11" s="54"/>
      <c r="P11" s="57"/>
      <c r="Q11" s="57"/>
      <c r="R11" s="57"/>
      <c r="S11" s="57"/>
    </row>
    <row r="12" ht="27" customHeight="1" spans="1:19">
      <c r="A12" s="38" t="s">
        <v>124</v>
      </c>
      <c r="B12" s="56">
        <v>2080505</v>
      </c>
      <c r="C12" s="38" t="s">
        <v>127</v>
      </c>
      <c r="D12" s="29">
        <v>22.99</v>
      </c>
      <c r="E12" s="53">
        <v>22.99</v>
      </c>
      <c r="F12" s="54">
        <v>22.99</v>
      </c>
      <c r="G12" s="54"/>
      <c r="H12" s="54"/>
      <c r="I12" s="54"/>
      <c r="J12" s="29"/>
      <c r="K12" s="53"/>
      <c r="L12" s="54"/>
      <c r="M12" s="54"/>
      <c r="N12" s="54"/>
      <c r="O12" s="54"/>
      <c r="P12" s="57"/>
      <c r="Q12" s="57"/>
      <c r="R12" s="57"/>
      <c r="S12" s="57"/>
    </row>
    <row r="13" ht="27" customHeight="1" spans="1:19">
      <c r="A13" s="38" t="s">
        <v>124</v>
      </c>
      <c r="B13" s="56">
        <v>2101101</v>
      </c>
      <c r="C13" s="38" t="s">
        <v>128</v>
      </c>
      <c r="D13" s="29">
        <v>14.21</v>
      </c>
      <c r="E13" s="53">
        <v>14.21</v>
      </c>
      <c r="F13" s="54">
        <v>14.21</v>
      </c>
      <c r="G13" s="54"/>
      <c r="H13" s="54"/>
      <c r="I13" s="54"/>
      <c r="J13" s="29"/>
      <c r="K13" s="53"/>
      <c r="L13" s="54"/>
      <c r="M13" s="54"/>
      <c r="N13" s="54"/>
      <c r="O13" s="54"/>
      <c r="P13" s="57"/>
      <c r="Q13" s="57"/>
      <c r="R13" s="57"/>
      <c r="S13" s="57"/>
    </row>
    <row r="14" ht="27" customHeight="1" spans="1:19">
      <c r="A14" s="38" t="s">
        <v>124</v>
      </c>
      <c r="B14" s="56">
        <v>2120101</v>
      </c>
      <c r="C14" s="38" t="s">
        <v>129</v>
      </c>
      <c r="D14" s="29">
        <v>167.19</v>
      </c>
      <c r="E14" s="53">
        <v>159.53</v>
      </c>
      <c r="F14" s="54">
        <v>105.26</v>
      </c>
      <c r="G14" s="54">
        <v>54.27</v>
      </c>
      <c r="H14" s="54"/>
      <c r="I14" s="54">
        <v>7.66</v>
      </c>
      <c r="J14" s="29"/>
      <c r="K14" s="53"/>
      <c r="L14" s="54"/>
      <c r="M14" s="54"/>
      <c r="N14" s="54"/>
      <c r="O14" s="54">
        <v>7.66</v>
      </c>
      <c r="P14" s="57"/>
      <c r="Q14" s="57"/>
      <c r="R14" s="57"/>
      <c r="S14" s="57"/>
    </row>
    <row r="15" ht="27" customHeight="1" spans="1:19">
      <c r="A15" s="38" t="s">
        <v>124</v>
      </c>
      <c r="B15" s="56">
        <v>2120104</v>
      </c>
      <c r="C15" s="38" t="s">
        <v>130</v>
      </c>
      <c r="D15" s="29">
        <v>1311</v>
      </c>
      <c r="E15" s="53"/>
      <c r="F15" s="54"/>
      <c r="G15" s="54"/>
      <c r="H15" s="54"/>
      <c r="I15" s="54">
        <v>1311</v>
      </c>
      <c r="J15" s="29"/>
      <c r="K15" s="53"/>
      <c r="L15" s="54"/>
      <c r="M15" s="54"/>
      <c r="N15" s="54"/>
      <c r="O15" s="54">
        <v>1311</v>
      </c>
      <c r="P15" s="57"/>
      <c r="Q15" s="57"/>
      <c r="R15" s="57"/>
      <c r="S15" s="57"/>
    </row>
    <row r="16" ht="27" customHeight="1" spans="1:19">
      <c r="A16" s="38" t="s">
        <v>124</v>
      </c>
      <c r="B16" s="56">
        <v>2210201</v>
      </c>
      <c r="C16" s="38" t="s">
        <v>131</v>
      </c>
      <c r="D16" s="29">
        <v>12.63</v>
      </c>
      <c r="E16" s="53">
        <v>12.63</v>
      </c>
      <c r="F16" s="54">
        <v>12.63</v>
      </c>
      <c r="G16" s="54"/>
      <c r="H16" s="54"/>
      <c r="I16" s="54"/>
      <c r="J16" s="29"/>
      <c r="K16" s="53"/>
      <c r="L16" s="54"/>
      <c r="M16" s="54"/>
      <c r="N16" s="54"/>
      <c r="O16" s="54"/>
      <c r="P16" s="57"/>
      <c r="Q16" s="57"/>
      <c r="R16" s="57"/>
      <c r="S16" s="57"/>
    </row>
    <row r="17" ht="27" customHeight="1" spans="1:19">
      <c r="A17" s="38" t="s">
        <v>132</v>
      </c>
      <c r="B17" s="38"/>
      <c r="C17" s="55" t="s">
        <v>94</v>
      </c>
      <c r="D17" s="29">
        <v>1036.36</v>
      </c>
      <c r="E17" s="53">
        <v>1003.58</v>
      </c>
      <c r="F17" s="54">
        <v>805.32</v>
      </c>
      <c r="G17" s="54">
        <v>196.14</v>
      </c>
      <c r="H17" s="54">
        <v>2.12</v>
      </c>
      <c r="I17" s="54">
        <v>32.78</v>
      </c>
      <c r="J17" s="29"/>
      <c r="K17" s="53"/>
      <c r="L17" s="54"/>
      <c r="M17" s="54"/>
      <c r="N17" s="54"/>
      <c r="O17" s="54">
        <v>32.78</v>
      </c>
      <c r="P17" s="59"/>
      <c r="Q17" s="57"/>
      <c r="R17" s="57"/>
      <c r="S17" s="57"/>
    </row>
    <row r="18" ht="27" customHeight="1" spans="1:19">
      <c r="A18" s="38" t="s">
        <v>132</v>
      </c>
      <c r="B18" s="38">
        <v>2050802</v>
      </c>
      <c r="C18" s="38" t="s">
        <v>125</v>
      </c>
      <c r="D18" s="29">
        <v>8.19</v>
      </c>
      <c r="E18" s="53">
        <v>8.19</v>
      </c>
      <c r="F18" s="54"/>
      <c r="G18" s="54">
        <v>8.19</v>
      </c>
      <c r="H18" s="54"/>
      <c r="I18" s="54"/>
      <c r="J18" s="29"/>
      <c r="K18" s="53"/>
      <c r="L18" s="54"/>
      <c r="M18" s="54"/>
      <c r="N18" s="54"/>
      <c r="O18" s="54"/>
      <c r="P18" s="54"/>
      <c r="Q18" s="57"/>
      <c r="R18" s="57"/>
      <c r="S18" s="57"/>
    </row>
    <row r="19" ht="27" customHeight="1" spans="1:19">
      <c r="A19" s="38" t="s">
        <v>132</v>
      </c>
      <c r="B19" s="38">
        <v>2080501</v>
      </c>
      <c r="C19" s="38" t="s">
        <v>126</v>
      </c>
      <c r="D19" s="29">
        <v>2.12</v>
      </c>
      <c r="E19" s="53">
        <v>2.12</v>
      </c>
      <c r="F19" s="54"/>
      <c r="G19" s="54"/>
      <c r="H19" s="54">
        <v>2.12</v>
      </c>
      <c r="I19" s="54"/>
      <c r="J19" s="29"/>
      <c r="K19" s="53"/>
      <c r="L19" s="54"/>
      <c r="M19" s="54"/>
      <c r="N19" s="54"/>
      <c r="O19" s="54"/>
      <c r="P19" s="54"/>
      <c r="Q19" s="57"/>
      <c r="R19" s="57"/>
      <c r="S19" s="57"/>
    </row>
    <row r="20" ht="27" customHeight="1" spans="1:19">
      <c r="A20" s="38" t="s">
        <v>132</v>
      </c>
      <c r="B20" s="38">
        <v>2080505</v>
      </c>
      <c r="C20" s="38" t="s">
        <v>127</v>
      </c>
      <c r="D20" s="29">
        <v>120.21</v>
      </c>
      <c r="E20" s="53">
        <v>120.21</v>
      </c>
      <c r="F20" s="54">
        <v>120.21</v>
      </c>
      <c r="G20" s="54"/>
      <c r="H20" s="54"/>
      <c r="I20" s="54"/>
      <c r="J20" s="29"/>
      <c r="K20" s="53"/>
      <c r="L20" s="54"/>
      <c r="M20" s="54"/>
      <c r="N20" s="54"/>
      <c r="O20" s="54"/>
      <c r="P20" s="54"/>
      <c r="Q20" s="57"/>
      <c r="R20" s="57"/>
      <c r="S20" s="57"/>
    </row>
    <row r="21" ht="27" customHeight="1" spans="1:19">
      <c r="A21" s="38" t="s">
        <v>132</v>
      </c>
      <c r="B21" s="38">
        <v>2101101</v>
      </c>
      <c r="C21" s="38" t="s">
        <v>128</v>
      </c>
      <c r="D21" s="29">
        <v>73.7</v>
      </c>
      <c r="E21" s="53">
        <v>73.7</v>
      </c>
      <c r="F21" s="54">
        <v>73.7</v>
      </c>
      <c r="G21" s="54"/>
      <c r="H21" s="54"/>
      <c r="I21" s="54"/>
      <c r="J21" s="29"/>
      <c r="K21" s="53"/>
      <c r="L21" s="54"/>
      <c r="M21" s="54"/>
      <c r="N21" s="54"/>
      <c r="O21" s="54"/>
      <c r="P21" s="54"/>
      <c r="Q21" s="57"/>
      <c r="R21" s="57"/>
      <c r="S21" s="57"/>
    </row>
    <row r="22" ht="27" customHeight="1" spans="1:19">
      <c r="A22" s="38" t="s">
        <v>132</v>
      </c>
      <c r="B22" s="38">
        <v>2120104</v>
      </c>
      <c r="C22" s="38" t="s">
        <v>130</v>
      </c>
      <c r="D22" s="29">
        <v>766.63</v>
      </c>
      <c r="E22" s="53">
        <v>733.85</v>
      </c>
      <c r="F22" s="54">
        <v>545.9</v>
      </c>
      <c r="G22" s="54">
        <v>187.95</v>
      </c>
      <c r="H22" s="54"/>
      <c r="I22" s="54">
        <v>32.78</v>
      </c>
      <c r="J22" s="29"/>
      <c r="K22" s="53"/>
      <c r="L22" s="54"/>
      <c r="M22" s="54"/>
      <c r="N22" s="54"/>
      <c r="O22" s="54">
        <v>32.78</v>
      </c>
      <c r="P22" s="54"/>
      <c r="Q22" s="57"/>
      <c r="R22" s="57"/>
      <c r="S22" s="57"/>
    </row>
    <row r="23" ht="27" customHeight="1" spans="1:19">
      <c r="A23" s="38" t="s">
        <v>132</v>
      </c>
      <c r="B23" s="38">
        <v>2210201</v>
      </c>
      <c r="C23" s="38" t="s">
        <v>131</v>
      </c>
      <c r="D23" s="29">
        <v>65.51</v>
      </c>
      <c r="E23" s="53">
        <v>65.51</v>
      </c>
      <c r="F23" s="54">
        <v>65.51</v>
      </c>
      <c r="G23" s="54"/>
      <c r="H23" s="54"/>
      <c r="I23" s="54"/>
      <c r="J23" s="29"/>
      <c r="K23" s="53"/>
      <c r="L23" s="54"/>
      <c r="M23" s="54"/>
      <c r="N23" s="54"/>
      <c r="O23" s="54"/>
      <c r="P23" s="54"/>
      <c r="Q23" s="57"/>
      <c r="R23" s="57"/>
      <c r="S23" s="57"/>
    </row>
    <row r="24" ht="27" customHeight="1" spans="1:19">
      <c r="A24" s="38" t="s">
        <v>133</v>
      </c>
      <c r="B24" s="38"/>
      <c r="C24" s="55" t="s">
        <v>94</v>
      </c>
      <c r="D24" s="29">
        <v>8999.72</v>
      </c>
      <c r="E24" s="53">
        <v>3137.12</v>
      </c>
      <c r="F24" s="54">
        <v>2641</v>
      </c>
      <c r="G24" s="54">
        <v>429.13</v>
      </c>
      <c r="H24" s="54">
        <v>66.99</v>
      </c>
      <c r="I24" s="54">
        <v>5862.6</v>
      </c>
      <c r="J24" s="29">
        <v>400</v>
      </c>
      <c r="K24" s="53"/>
      <c r="L24" s="54"/>
      <c r="M24" s="54">
        <v>400</v>
      </c>
      <c r="N24" s="54"/>
      <c r="O24" s="54">
        <v>5462.6</v>
      </c>
      <c r="P24" s="54"/>
      <c r="Q24" s="57"/>
      <c r="R24" s="57"/>
      <c r="S24" s="57"/>
    </row>
    <row r="25" ht="27" customHeight="1" spans="1:19">
      <c r="A25" s="38" t="s">
        <v>133</v>
      </c>
      <c r="B25" s="38">
        <v>2050802</v>
      </c>
      <c r="C25" s="38" t="s">
        <v>125</v>
      </c>
      <c r="D25" s="29">
        <v>27.03</v>
      </c>
      <c r="E25" s="53">
        <v>27.03</v>
      </c>
      <c r="F25" s="54"/>
      <c r="G25" s="54">
        <v>27.03</v>
      </c>
      <c r="H25" s="54"/>
      <c r="I25" s="54"/>
      <c r="J25" s="29"/>
      <c r="K25" s="53"/>
      <c r="L25" s="54"/>
      <c r="M25" s="54"/>
      <c r="N25" s="54"/>
      <c r="O25" s="54"/>
      <c r="P25" s="54"/>
      <c r="Q25" s="57"/>
      <c r="R25" s="57"/>
      <c r="S25" s="57"/>
    </row>
    <row r="26" ht="27" customHeight="1" spans="1:19">
      <c r="A26" s="38" t="s">
        <v>133</v>
      </c>
      <c r="B26" s="38">
        <v>2080502</v>
      </c>
      <c r="C26" s="38" t="s">
        <v>134</v>
      </c>
      <c r="D26" s="29">
        <v>59.6</v>
      </c>
      <c r="E26" s="53">
        <v>59.6</v>
      </c>
      <c r="F26" s="54"/>
      <c r="G26" s="54"/>
      <c r="H26" s="54">
        <v>59.6</v>
      </c>
      <c r="I26" s="54"/>
      <c r="J26" s="29"/>
      <c r="K26" s="53"/>
      <c r="L26" s="54"/>
      <c r="M26" s="54"/>
      <c r="N26" s="54"/>
      <c r="O26" s="54"/>
      <c r="P26" s="29"/>
      <c r="Q26" s="57"/>
      <c r="R26" s="57"/>
      <c r="S26" s="57"/>
    </row>
    <row r="27" ht="27" customHeight="1" spans="1:19">
      <c r="A27" s="38" t="s">
        <v>133</v>
      </c>
      <c r="B27" s="38">
        <v>2080505</v>
      </c>
      <c r="C27" s="38" t="s">
        <v>127</v>
      </c>
      <c r="D27" s="29">
        <v>379.18</v>
      </c>
      <c r="E27" s="53">
        <v>379.18</v>
      </c>
      <c r="F27" s="54">
        <v>379.18</v>
      </c>
      <c r="G27" s="54"/>
      <c r="H27" s="54"/>
      <c r="I27" s="54"/>
      <c r="J27" s="29"/>
      <c r="K27" s="53"/>
      <c r="L27" s="54"/>
      <c r="M27" s="54"/>
      <c r="N27" s="54"/>
      <c r="O27" s="54"/>
      <c r="P27" s="29"/>
      <c r="Q27" s="57"/>
      <c r="R27" s="57"/>
      <c r="S27" s="57"/>
    </row>
    <row r="28" ht="27" customHeight="1" spans="1:19">
      <c r="A28" s="38" t="s">
        <v>133</v>
      </c>
      <c r="B28" s="38">
        <v>2101102</v>
      </c>
      <c r="C28" s="38" t="s">
        <v>135</v>
      </c>
      <c r="D28" s="29">
        <v>243.3</v>
      </c>
      <c r="E28" s="53">
        <v>243.3</v>
      </c>
      <c r="F28" s="54">
        <v>243.3</v>
      </c>
      <c r="G28" s="54"/>
      <c r="H28" s="54"/>
      <c r="I28" s="54"/>
      <c r="J28" s="29"/>
      <c r="K28" s="53"/>
      <c r="L28" s="54"/>
      <c r="M28" s="54"/>
      <c r="N28" s="54"/>
      <c r="O28" s="54"/>
      <c r="P28" s="29"/>
      <c r="Q28" s="57"/>
      <c r="R28" s="57"/>
      <c r="S28" s="57"/>
    </row>
    <row r="29" ht="27" customHeight="1" spans="1:19">
      <c r="A29" s="38" t="s">
        <v>133</v>
      </c>
      <c r="B29" s="38">
        <v>2120501</v>
      </c>
      <c r="C29" s="38" t="s">
        <v>136</v>
      </c>
      <c r="D29" s="29">
        <v>8074.34</v>
      </c>
      <c r="E29" s="53">
        <v>2211.74</v>
      </c>
      <c r="F29" s="54">
        <v>1802.25</v>
      </c>
      <c r="G29" s="54">
        <v>402.1</v>
      </c>
      <c r="H29" s="54">
        <v>7.39</v>
      </c>
      <c r="I29" s="54">
        <v>5862.6</v>
      </c>
      <c r="J29" s="29">
        <v>400</v>
      </c>
      <c r="K29" s="53"/>
      <c r="L29" s="54"/>
      <c r="M29" s="54">
        <v>400</v>
      </c>
      <c r="N29" s="54"/>
      <c r="O29" s="54">
        <v>5462.6</v>
      </c>
      <c r="P29" s="29"/>
      <c r="Q29" s="57"/>
      <c r="R29" s="57"/>
      <c r="S29" s="57"/>
    </row>
    <row r="30" ht="27" customHeight="1" spans="1:19">
      <c r="A30" s="38" t="s">
        <v>133</v>
      </c>
      <c r="B30" s="38">
        <v>2210201</v>
      </c>
      <c r="C30" s="38" t="s">
        <v>131</v>
      </c>
      <c r="D30" s="29">
        <v>216.27</v>
      </c>
      <c r="E30" s="53">
        <v>216.27</v>
      </c>
      <c r="F30" s="54">
        <v>216.27</v>
      </c>
      <c r="G30" s="54"/>
      <c r="H30" s="54"/>
      <c r="I30" s="54"/>
      <c r="J30" s="29"/>
      <c r="K30" s="53"/>
      <c r="L30" s="54"/>
      <c r="M30" s="54"/>
      <c r="N30" s="54"/>
      <c r="O30" s="54"/>
      <c r="P30" s="29"/>
      <c r="Q30" s="57"/>
      <c r="R30" s="57"/>
      <c r="S30" s="57"/>
    </row>
    <row r="31" ht="27" customHeight="1" spans="1:19">
      <c r="A31" s="38" t="s">
        <v>137</v>
      </c>
      <c r="B31" s="57"/>
      <c r="C31" s="55" t="s">
        <v>94</v>
      </c>
      <c r="D31" s="29">
        <v>2141.14</v>
      </c>
      <c r="E31" s="53">
        <v>124.14</v>
      </c>
      <c r="F31" s="54">
        <v>109.62</v>
      </c>
      <c r="G31" s="54">
        <v>14.52</v>
      </c>
      <c r="H31" s="54"/>
      <c r="I31" s="54">
        <v>2017</v>
      </c>
      <c r="J31" s="29"/>
      <c r="K31" s="53"/>
      <c r="L31" s="54"/>
      <c r="M31" s="54"/>
      <c r="N31" s="54"/>
      <c r="O31" s="54">
        <v>2017</v>
      </c>
      <c r="P31" s="29"/>
      <c r="Q31" s="57"/>
      <c r="R31" s="57"/>
      <c r="S31" s="57"/>
    </row>
    <row r="32" ht="27" customHeight="1" spans="1:19">
      <c r="A32" s="38" t="s">
        <v>137</v>
      </c>
      <c r="B32" s="38">
        <v>2050802</v>
      </c>
      <c r="C32" s="38" t="s">
        <v>125</v>
      </c>
      <c r="D32" s="29">
        <v>1.13</v>
      </c>
      <c r="E32" s="53">
        <v>1.13</v>
      </c>
      <c r="F32" s="54"/>
      <c r="G32" s="54">
        <v>1.13</v>
      </c>
      <c r="H32" s="54"/>
      <c r="I32" s="54"/>
      <c r="J32" s="29"/>
      <c r="K32" s="53"/>
      <c r="L32" s="54"/>
      <c r="M32" s="54"/>
      <c r="N32" s="54"/>
      <c r="O32" s="54"/>
      <c r="P32" s="29"/>
      <c r="Q32" s="57"/>
      <c r="R32" s="57"/>
      <c r="S32" s="57"/>
    </row>
    <row r="33" ht="27" customHeight="1" spans="1:19">
      <c r="A33" s="38" t="s">
        <v>137</v>
      </c>
      <c r="B33" s="38">
        <v>2080505</v>
      </c>
      <c r="C33" s="38" t="s">
        <v>127</v>
      </c>
      <c r="D33" s="29">
        <v>15.07</v>
      </c>
      <c r="E33" s="53">
        <v>15.07</v>
      </c>
      <c r="F33" s="54">
        <v>15.07</v>
      </c>
      <c r="G33" s="54"/>
      <c r="H33" s="54"/>
      <c r="I33" s="54"/>
      <c r="J33" s="29"/>
      <c r="K33" s="53"/>
      <c r="L33" s="54"/>
      <c r="M33" s="54"/>
      <c r="N33" s="54"/>
      <c r="O33" s="54"/>
      <c r="P33" s="29"/>
      <c r="Q33" s="57"/>
      <c r="R33" s="57"/>
      <c r="S33" s="57"/>
    </row>
    <row r="34" ht="27" customHeight="1" spans="1:19">
      <c r="A34" s="38" t="s">
        <v>137</v>
      </c>
      <c r="B34" s="38">
        <v>2101102</v>
      </c>
      <c r="C34" s="38" t="s">
        <v>135</v>
      </c>
      <c r="D34" s="29">
        <v>10.17</v>
      </c>
      <c r="E34" s="53">
        <v>10.17</v>
      </c>
      <c r="F34" s="54">
        <v>10.17</v>
      </c>
      <c r="G34" s="54"/>
      <c r="H34" s="54"/>
      <c r="I34" s="54"/>
      <c r="J34" s="29"/>
      <c r="K34" s="53"/>
      <c r="L34" s="54"/>
      <c r="M34" s="54"/>
      <c r="N34" s="54"/>
      <c r="O34" s="54"/>
      <c r="P34" s="29"/>
      <c r="Q34" s="57"/>
      <c r="R34" s="57"/>
      <c r="S34" s="57"/>
    </row>
    <row r="35" ht="27" customHeight="1" spans="1:19">
      <c r="A35" s="38" t="s">
        <v>137</v>
      </c>
      <c r="B35" s="38">
        <v>2120399</v>
      </c>
      <c r="C35" s="38" t="s">
        <v>138</v>
      </c>
      <c r="D35" s="29">
        <v>2105.73</v>
      </c>
      <c r="E35" s="53">
        <v>88.73</v>
      </c>
      <c r="F35" s="54">
        <v>75.34</v>
      </c>
      <c r="G35" s="54">
        <v>13.39</v>
      </c>
      <c r="H35" s="54"/>
      <c r="I35" s="54">
        <v>2017</v>
      </c>
      <c r="J35" s="29"/>
      <c r="K35" s="53"/>
      <c r="L35" s="54"/>
      <c r="M35" s="54"/>
      <c r="N35" s="54"/>
      <c r="O35" s="54">
        <v>2017</v>
      </c>
      <c r="P35" s="29"/>
      <c r="Q35" s="57"/>
      <c r="R35" s="57"/>
      <c r="S35" s="57"/>
    </row>
    <row r="36" ht="27" customHeight="1" spans="1:19">
      <c r="A36" s="38" t="s">
        <v>137</v>
      </c>
      <c r="B36" s="38">
        <v>2210201</v>
      </c>
      <c r="C36" s="38" t="s">
        <v>131</v>
      </c>
      <c r="D36" s="29">
        <v>9.04</v>
      </c>
      <c r="E36" s="53">
        <v>9.04</v>
      </c>
      <c r="F36" s="54">
        <v>9.04</v>
      </c>
      <c r="G36" s="54"/>
      <c r="H36" s="54"/>
      <c r="I36" s="54"/>
      <c r="J36" s="29"/>
      <c r="K36" s="53"/>
      <c r="L36" s="54"/>
      <c r="M36" s="54"/>
      <c r="N36" s="54"/>
      <c r="O36" s="54"/>
      <c r="P36" s="29"/>
      <c r="Q36" s="57"/>
      <c r="R36" s="57"/>
      <c r="S36" s="57"/>
    </row>
    <row r="37" ht="27" customHeight="1" spans="1:19">
      <c r="A37" s="38" t="s">
        <v>139</v>
      </c>
      <c r="B37" s="38"/>
      <c r="C37" s="55" t="s">
        <v>94</v>
      </c>
      <c r="D37" s="29">
        <v>841.86</v>
      </c>
      <c r="E37" s="53">
        <v>117.8</v>
      </c>
      <c r="F37" s="54">
        <v>88.58</v>
      </c>
      <c r="G37" s="54">
        <v>26.89</v>
      </c>
      <c r="H37" s="54">
        <v>2.33</v>
      </c>
      <c r="I37" s="54">
        <v>724.06</v>
      </c>
      <c r="J37" s="29"/>
      <c r="K37" s="53"/>
      <c r="L37" s="54"/>
      <c r="M37" s="54"/>
      <c r="N37" s="54"/>
      <c r="O37" s="54">
        <v>724.06</v>
      </c>
      <c r="P37" s="29"/>
      <c r="Q37" s="57"/>
      <c r="R37" s="57"/>
      <c r="S37" s="57"/>
    </row>
    <row r="38" ht="27" customHeight="1" spans="1:19">
      <c r="A38" s="38" t="s">
        <v>139</v>
      </c>
      <c r="B38" s="38">
        <v>2050802</v>
      </c>
      <c r="C38" s="38" t="s">
        <v>125</v>
      </c>
      <c r="D38" s="29">
        <v>0.9</v>
      </c>
      <c r="E38" s="53">
        <v>0.9</v>
      </c>
      <c r="F38" s="54">
        <v>0</v>
      </c>
      <c r="G38" s="54">
        <v>0.9</v>
      </c>
      <c r="H38" s="54"/>
      <c r="I38" s="54"/>
      <c r="J38" s="29"/>
      <c r="K38" s="53"/>
      <c r="L38" s="54"/>
      <c r="M38" s="54"/>
      <c r="N38" s="54"/>
      <c r="O38" s="54"/>
      <c r="P38" s="29"/>
      <c r="Q38" s="57"/>
      <c r="R38" s="57"/>
      <c r="S38" s="57"/>
    </row>
    <row r="39" ht="27" customHeight="1" spans="1:19">
      <c r="A39" s="38" t="s">
        <v>139</v>
      </c>
      <c r="B39" s="38">
        <v>2080501</v>
      </c>
      <c r="C39" s="38" t="s">
        <v>126</v>
      </c>
      <c r="D39" s="29">
        <v>2.33</v>
      </c>
      <c r="E39" s="53">
        <v>2.33</v>
      </c>
      <c r="F39" s="54"/>
      <c r="G39" s="54"/>
      <c r="H39" s="54">
        <v>2.33</v>
      </c>
      <c r="I39" s="54"/>
      <c r="J39" s="29"/>
      <c r="K39" s="53"/>
      <c r="L39" s="54"/>
      <c r="M39" s="54"/>
      <c r="N39" s="54"/>
      <c r="O39" s="54"/>
      <c r="P39" s="29"/>
      <c r="Q39" s="57"/>
      <c r="R39" s="57"/>
      <c r="S39" s="57"/>
    </row>
    <row r="40" ht="27" customHeight="1" spans="1:19">
      <c r="A40" s="38" t="s">
        <v>139</v>
      </c>
      <c r="B40" s="38">
        <v>2080505</v>
      </c>
      <c r="C40" s="38" t="s">
        <v>127</v>
      </c>
      <c r="D40" s="29">
        <v>13.35</v>
      </c>
      <c r="E40" s="53">
        <v>13.35</v>
      </c>
      <c r="F40" s="54">
        <v>13.35</v>
      </c>
      <c r="G40" s="54"/>
      <c r="H40" s="54"/>
      <c r="I40" s="54"/>
      <c r="J40" s="29"/>
      <c r="K40" s="53"/>
      <c r="L40" s="54"/>
      <c r="M40" s="54"/>
      <c r="N40" s="54"/>
      <c r="O40" s="54"/>
      <c r="P40" s="29"/>
      <c r="Q40" s="57"/>
      <c r="R40" s="57"/>
      <c r="S40" s="57"/>
    </row>
    <row r="41" ht="27" customHeight="1" spans="1:19">
      <c r="A41" s="38" t="s">
        <v>139</v>
      </c>
      <c r="B41" s="38">
        <v>2101101</v>
      </c>
      <c r="C41" s="38" t="s">
        <v>128</v>
      </c>
      <c r="D41" s="29">
        <v>8.09</v>
      </c>
      <c r="E41" s="53">
        <v>8.09</v>
      </c>
      <c r="F41" s="54">
        <v>8.09</v>
      </c>
      <c r="G41" s="54"/>
      <c r="H41" s="54"/>
      <c r="I41" s="54"/>
      <c r="J41" s="29"/>
      <c r="K41" s="53"/>
      <c r="L41" s="54"/>
      <c r="M41" s="54"/>
      <c r="N41" s="54"/>
      <c r="O41" s="54"/>
      <c r="P41" s="29"/>
      <c r="Q41" s="57"/>
      <c r="R41" s="57"/>
      <c r="S41" s="57"/>
    </row>
    <row r="42" ht="27" customHeight="1" spans="1:19">
      <c r="A42" s="38" t="s">
        <v>139</v>
      </c>
      <c r="B42" s="38">
        <v>2120101</v>
      </c>
      <c r="C42" s="38" t="s">
        <v>129</v>
      </c>
      <c r="D42" s="29">
        <v>90</v>
      </c>
      <c r="E42" s="53">
        <v>85.94</v>
      </c>
      <c r="F42" s="54">
        <v>59.95</v>
      </c>
      <c r="G42" s="54">
        <v>25.99</v>
      </c>
      <c r="H42" s="54"/>
      <c r="I42" s="54">
        <v>4.06</v>
      </c>
      <c r="J42" s="29"/>
      <c r="K42" s="53"/>
      <c r="L42" s="54"/>
      <c r="M42" s="54"/>
      <c r="N42" s="54"/>
      <c r="O42" s="54">
        <v>4.06</v>
      </c>
      <c r="P42" s="29"/>
      <c r="Q42" s="57"/>
      <c r="R42" s="57"/>
      <c r="S42" s="57"/>
    </row>
    <row r="43" ht="27" customHeight="1" spans="1:19">
      <c r="A43" s="38" t="s">
        <v>139</v>
      </c>
      <c r="B43" s="38">
        <v>2120199</v>
      </c>
      <c r="C43" s="38" t="s">
        <v>140</v>
      </c>
      <c r="D43" s="29">
        <v>720</v>
      </c>
      <c r="E43" s="53"/>
      <c r="F43" s="54"/>
      <c r="G43" s="54"/>
      <c r="H43" s="54"/>
      <c r="I43" s="54">
        <v>720</v>
      </c>
      <c r="J43" s="29"/>
      <c r="K43" s="53"/>
      <c r="L43" s="54"/>
      <c r="M43" s="54"/>
      <c r="N43" s="54"/>
      <c r="O43" s="54">
        <v>720</v>
      </c>
      <c r="P43" s="29"/>
      <c r="Q43" s="57"/>
      <c r="R43" s="57"/>
      <c r="S43" s="57"/>
    </row>
    <row r="44" ht="27" customHeight="1" spans="1:19">
      <c r="A44" s="38" t="s">
        <v>139</v>
      </c>
      <c r="B44" s="38">
        <v>2210201</v>
      </c>
      <c r="C44" s="38" t="s">
        <v>131</v>
      </c>
      <c r="D44" s="29">
        <v>7.19</v>
      </c>
      <c r="E44" s="53">
        <v>7.19</v>
      </c>
      <c r="F44" s="54">
        <v>7.19</v>
      </c>
      <c r="G44" s="54"/>
      <c r="H44" s="54"/>
      <c r="I44" s="54"/>
      <c r="J44" s="29"/>
      <c r="K44" s="53"/>
      <c r="L44" s="54"/>
      <c r="M44" s="54"/>
      <c r="N44" s="54"/>
      <c r="O44" s="54"/>
      <c r="P44" s="29"/>
      <c r="Q44" s="57"/>
      <c r="R44" s="57"/>
      <c r="S44" s="57"/>
    </row>
    <row r="45" ht="27" customHeight="1" spans="1:19">
      <c r="A45" s="38" t="s">
        <v>141</v>
      </c>
      <c r="B45" s="38"/>
      <c r="C45" s="55" t="s">
        <v>94</v>
      </c>
      <c r="D45" s="29">
        <v>3097.33</v>
      </c>
      <c r="E45" s="53">
        <v>1285.33</v>
      </c>
      <c r="F45" s="54">
        <v>1081.03</v>
      </c>
      <c r="G45" s="54">
        <v>179.28</v>
      </c>
      <c r="H45" s="54">
        <v>25.02</v>
      </c>
      <c r="I45" s="54">
        <v>1812</v>
      </c>
      <c r="J45" s="29"/>
      <c r="K45" s="53"/>
      <c r="L45" s="54"/>
      <c r="M45" s="54"/>
      <c r="N45" s="54"/>
      <c r="O45" s="54">
        <v>1812</v>
      </c>
      <c r="P45" s="29"/>
      <c r="Q45" s="57"/>
      <c r="R45" s="57"/>
      <c r="S45" s="57"/>
    </row>
    <row r="46" ht="27" customHeight="1" spans="1:19">
      <c r="A46" s="38" t="s">
        <v>141</v>
      </c>
      <c r="B46" s="38">
        <v>2050802</v>
      </c>
      <c r="C46" s="38" t="s">
        <v>125</v>
      </c>
      <c r="D46" s="29">
        <v>11.07</v>
      </c>
      <c r="E46" s="53">
        <v>11.07</v>
      </c>
      <c r="F46" s="54"/>
      <c r="G46" s="54">
        <v>11.07</v>
      </c>
      <c r="H46" s="54"/>
      <c r="I46" s="54"/>
      <c r="J46" s="29"/>
      <c r="K46" s="53"/>
      <c r="L46" s="54"/>
      <c r="M46" s="54"/>
      <c r="N46" s="54"/>
      <c r="O46" s="54"/>
      <c r="P46" s="29"/>
      <c r="Q46" s="57"/>
      <c r="R46" s="57"/>
      <c r="S46" s="57"/>
    </row>
    <row r="47" ht="27" customHeight="1" spans="1:19">
      <c r="A47" s="38" t="s">
        <v>141</v>
      </c>
      <c r="B47" s="38">
        <v>2080502</v>
      </c>
      <c r="C47" s="38" t="s">
        <v>134</v>
      </c>
      <c r="D47" s="29">
        <v>17.47</v>
      </c>
      <c r="E47" s="53">
        <v>17.47</v>
      </c>
      <c r="F47" s="54"/>
      <c r="G47" s="54"/>
      <c r="H47" s="54">
        <v>17.47</v>
      </c>
      <c r="I47" s="54"/>
      <c r="J47" s="29"/>
      <c r="K47" s="53"/>
      <c r="L47" s="54"/>
      <c r="M47" s="54"/>
      <c r="N47" s="54"/>
      <c r="O47" s="54"/>
      <c r="P47" s="29"/>
      <c r="Q47" s="57"/>
      <c r="R47" s="57"/>
      <c r="S47" s="57"/>
    </row>
    <row r="48" ht="27" customHeight="1" spans="1:19">
      <c r="A48" s="38" t="s">
        <v>141</v>
      </c>
      <c r="B48" s="38">
        <v>2080505</v>
      </c>
      <c r="C48" s="38" t="s">
        <v>127</v>
      </c>
      <c r="D48" s="29">
        <v>155.09</v>
      </c>
      <c r="E48" s="53">
        <v>155.09</v>
      </c>
      <c r="F48" s="54">
        <v>155.09</v>
      </c>
      <c r="G48" s="54"/>
      <c r="H48" s="54"/>
      <c r="I48" s="54"/>
      <c r="J48" s="29"/>
      <c r="K48" s="53"/>
      <c r="L48" s="54"/>
      <c r="M48" s="54"/>
      <c r="N48" s="54"/>
      <c r="O48" s="54"/>
      <c r="P48" s="29"/>
      <c r="Q48" s="57"/>
      <c r="R48" s="57"/>
      <c r="S48" s="57"/>
    </row>
    <row r="49" ht="27" customHeight="1" spans="1:19">
      <c r="A49" s="38" t="s">
        <v>141</v>
      </c>
      <c r="B49" s="38">
        <v>2101102</v>
      </c>
      <c r="C49" s="38" t="s">
        <v>135</v>
      </c>
      <c r="D49" s="29">
        <v>99.6</v>
      </c>
      <c r="E49" s="53">
        <v>99.6</v>
      </c>
      <c r="F49" s="54">
        <v>99.6</v>
      </c>
      <c r="G49" s="54"/>
      <c r="H49" s="54"/>
      <c r="I49" s="54"/>
      <c r="J49" s="29"/>
      <c r="K49" s="53"/>
      <c r="L49" s="54"/>
      <c r="M49" s="54"/>
      <c r="N49" s="54"/>
      <c r="O49" s="54"/>
      <c r="P49" s="29"/>
      <c r="Q49" s="57"/>
      <c r="R49" s="57"/>
      <c r="S49" s="57"/>
    </row>
    <row r="50" ht="27" customHeight="1" spans="1:19">
      <c r="A50" s="38" t="s">
        <v>141</v>
      </c>
      <c r="B50" s="38">
        <v>2120399</v>
      </c>
      <c r="C50" s="38" t="s">
        <v>138</v>
      </c>
      <c r="D50" s="29">
        <v>2725.56</v>
      </c>
      <c r="E50" s="53">
        <v>913.56</v>
      </c>
      <c r="F50" s="54">
        <v>737.8</v>
      </c>
      <c r="G50" s="54">
        <v>168.21</v>
      </c>
      <c r="H50" s="54">
        <v>7.55</v>
      </c>
      <c r="I50" s="54">
        <v>1812</v>
      </c>
      <c r="J50" s="29"/>
      <c r="K50" s="53"/>
      <c r="L50" s="54"/>
      <c r="M50" s="54"/>
      <c r="N50" s="54"/>
      <c r="O50" s="54">
        <v>1812</v>
      </c>
      <c r="P50" s="29"/>
      <c r="Q50" s="57"/>
      <c r="R50" s="57"/>
      <c r="S50" s="57"/>
    </row>
    <row r="51" ht="27" customHeight="1" spans="1:19">
      <c r="A51" s="38" t="s">
        <v>141</v>
      </c>
      <c r="B51" s="38">
        <v>2210201</v>
      </c>
      <c r="C51" s="38" t="s">
        <v>131</v>
      </c>
      <c r="D51" s="29">
        <v>88.54</v>
      </c>
      <c r="E51" s="53">
        <v>88.54</v>
      </c>
      <c r="F51" s="54">
        <v>88.54</v>
      </c>
      <c r="G51" s="54"/>
      <c r="H51" s="54"/>
      <c r="I51" s="54"/>
      <c r="J51" s="29"/>
      <c r="K51" s="53"/>
      <c r="L51" s="54"/>
      <c r="M51" s="54"/>
      <c r="N51" s="54"/>
      <c r="O51" s="54"/>
      <c r="P51" s="29"/>
      <c r="Q51" s="57"/>
      <c r="R51" s="57"/>
      <c r="S51" s="57"/>
    </row>
    <row r="52" ht="27" customHeight="1" spans="1:19">
      <c r="A52" s="38" t="s">
        <v>110</v>
      </c>
      <c r="B52" s="38"/>
      <c r="C52" s="55" t="s">
        <v>94</v>
      </c>
      <c r="D52" s="29">
        <v>1738.84</v>
      </c>
      <c r="E52" s="53">
        <v>270.04</v>
      </c>
      <c r="F52" s="54">
        <v>236.32</v>
      </c>
      <c r="G52" s="54">
        <v>33.72</v>
      </c>
      <c r="H52" s="54"/>
      <c r="I52" s="54">
        <v>1468.8</v>
      </c>
      <c r="J52" s="29"/>
      <c r="K52" s="53"/>
      <c r="L52" s="54"/>
      <c r="M52" s="54"/>
      <c r="N52" s="54"/>
      <c r="O52" s="54">
        <v>1468.8</v>
      </c>
      <c r="P52" s="29"/>
      <c r="Q52" s="57"/>
      <c r="R52" s="57"/>
      <c r="S52" s="57"/>
    </row>
    <row r="53" ht="27" customHeight="1" spans="1:19">
      <c r="A53" s="38" t="s">
        <v>110</v>
      </c>
      <c r="B53" s="38">
        <v>2050802</v>
      </c>
      <c r="C53" s="38" t="s">
        <v>125</v>
      </c>
      <c r="D53" s="29">
        <v>2.43</v>
      </c>
      <c r="E53" s="53">
        <v>2.43</v>
      </c>
      <c r="F53" s="54"/>
      <c r="G53" s="54">
        <v>2.43</v>
      </c>
      <c r="H53" s="54"/>
      <c r="I53" s="54"/>
      <c r="J53" s="29"/>
      <c r="K53" s="53"/>
      <c r="L53" s="54"/>
      <c r="M53" s="54"/>
      <c r="N53" s="54"/>
      <c r="O53" s="54"/>
      <c r="P53" s="29"/>
      <c r="Q53" s="57"/>
      <c r="R53" s="57"/>
      <c r="S53" s="57"/>
    </row>
    <row r="54" ht="27" customHeight="1" spans="1:19">
      <c r="A54" s="38" t="s">
        <v>110</v>
      </c>
      <c r="B54" s="38">
        <v>2080505</v>
      </c>
      <c r="C54" s="38" t="s">
        <v>127</v>
      </c>
      <c r="D54" s="29">
        <v>33.26</v>
      </c>
      <c r="E54" s="53">
        <v>33.26</v>
      </c>
      <c r="F54" s="54">
        <v>33.26</v>
      </c>
      <c r="G54" s="54"/>
      <c r="H54" s="54"/>
      <c r="I54" s="54"/>
      <c r="J54" s="29"/>
      <c r="K54" s="53"/>
      <c r="L54" s="54"/>
      <c r="M54" s="54"/>
      <c r="N54" s="54"/>
      <c r="O54" s="54"/>
      <c r="P54" s="29"/>
      <c r="Q54" s="57"/>
      <c r="R54" s="57"/>
      <c r="S54" s="57"/>
    </row>
    <row r="55" ht="27" customHeight="1" spans="1:19">
      <c r="A55" s="38" t="s">
        <v>110</v>
      </c>
      <c r="B55" s="38">
        <v>2101102</v>
      </c>
      <c r="C55" s="38" t="s">
        <v>135</v>
      </c>
      <c r="D55" s="29">
        <v>21.84</v>
      </c>
      <c r="E55" s="53">
        <v>21.84</v>
      </c>
      <c r="F55" s="54">
        <v>21.84</v>
      </c>
      <c r="G55" s="54"/>
      <c r="H55" s="54"/>
      <c r="I55" s="54"/>
      <c r="J55" s="29"/>
      <c r="K55" s="53"/>
      <c r="L55" s="54"/>
      <c r="M55" s="54"/>
      <c r="N55" s="54"/>
      <c r="O55" s="54"/>
      <c r="P55" s="29"/>
      <c r="Q55" s="57"/>
      <c r="R55" s="57"/>
      <c r="S55" s="57"/>
    </row>
    <row r="56" ht="27" customHeight="1" spans="1:19">
      <c r="A56" s="38" t="s">
        <v>110</v>
      </c>
      <c r="B56" s="38">
        <v>2120399</v>
      </c>
      <c r="C56" s="38" t="s">
        <v>138</v>
      </c>
      <c r="D56" s="29">
        <v>1661.89</v>
      </c>
      <c r="E56" s="53">
        <v>193.09</v>
      </c>
      <c r="F56" s="54">
        <v>161.8</v>
      </c>
      <c r="G56" s="54">
        <v>31.29</v>
      </c>
      <c r="H56" s="54"/>
      <c r="I56" s="54">
        <v>1468.8</v>
      </c>
      <c r="J56" s="29"/>
      <c r="K56" s="53"/>
      <c r="L56" s="54"/>
      <c r="M56" s="54"/>
      <c r="N56" s="54"/>
      <c r="O56" s="54">
        <v>1468.8</v>
      </c>
      <c r="P56" s="29"/>
      <c r="Q56" s="57"/>
      <c r="R56" s="57"/>
      <c r="S56" s="57"/>
    </row>
    <row r="57" ht="27" customHeight="1" spans="1:19">
      <c r="A57" s="38" t="s">
        <v>110</v>
      </c>
      <c r="B57" s="38">
        <v>2210201</v>
      </c>
      <c r="C57" s="38" t="s">
        <v>131</v>
      </c>
      <c r="D57" s="29">
        <v>19.42</v>
      </c>
      <c r="E57" s="53">
        <v>19.42</v>
      </c>
      <c r="F57" s="54">
        <v>19.42</v>
      </c>
      <c r="G57" s="54"/>
      <c r="H57" s="54"/>
      <c r="I57" s="54"/>
      <c r="J57" s="29"/>
      <c r="K57" s="53"/>
      <c r="L57" s="54"/>
      <c r="M57" s="54"/>
      <c r="N57" s="54"/>
      <c r="O57" s="54">
        <v>1238</v>
      </c>
      <c r="P57" s="29"/>
      <c r="Q57" s="57"/>
      <c r="R57" s="57"/>
      <c r="S57" s="57"/>
    </row>
    <row r="58" ht="27" customHeight="1" spans="1:19">
      <c r="A58" s="38" t="s">
        <v>111</v>
      </c>
      <c r="B58" s="38"/>
      <c r="C58" s="55" t="s">
        <v>94</v>
      </c>
      <c r="D58" s="29">
        <v>1648.23</v>
      </c>
      <c r="E58" s="53">
        <v>410.23</v>
      </c>
      <c r="F58" s="54">
        <v>391.63</v>
      </c>
      <c r="G58" s="54"/>
      <c r="H58" s="54"/>
      <c r="I58" s="54"/>
      <c r="J58" s="29"/>
      <c r="K58" s="53"/>
      <c r="L58" s="54"/>
      <c r="M58" s="54"/>
      <c r="N58" s="54"/>
      <c r="O58" s="54"/>
      <c r="P58" s="29"/>
      <c r="Q58" s="57"/>
      <c r="R58" s="57"/>
      <c r="S58" s="57"/>
    </row>
    <row r="59" ht="27" customHeight="1" spans="1:19">
      <c r="A59" s="38" t="s">
        <v>111</v>
      </c>
      <c r="B59" s="38">
        <v>2050802</v>
      </c>
      <c r="C59" s="38" t="s">
        <v>125</v>
      </c>
      <c r="D59" s="29">
        <v>4.01</v>
      </c>
      <c r="E59" s="53">
        <v>4.01</v>
      </c>
      <c r="F59" s="54"/>
      <c r="G59" s="54">
        <v>4.01</v>
      </c>
      <c r="H59" s="54"/>
      <c r="I59" s="54"/>
      <c r="J59" s="29"/>
      <c r="K59" s="53"/>
      <c r="L59" s="54"/>
      <c r="M59" s="54"/>
      <c r="N59" s="54"/>
      <c r="O59" s="54"/>
      <c r="P59" s="29"/>
      <c r="Q59" s="57"/>
      <c r="R59" s="57"/>
      <c r="S59" s="57"/>
    </row>
    <row r="60" ht="27" customHeight="1" spans="1:19">
      <c r="A60" s="38" t="s">
        <v>111</v>
      </c>
      <c r="B60" s="38">
        <v>2080505</v>
      </c>
      <c r="C60" s="38" t="s">
        <v>127</v>
      </c>
      <c r="D60" s="29">
        <v>56.44</v>
      </c>
      <c r="E60" s="53">
        <v>56.44</v>
      </c>
      <c r="F60" s="54">
        <v>56.44</v>
      </c>
      <c r="G60" s="54"/>
      <c r="H60" s="54"/>
      <c r="I60" s="54"/>
      <c r="J60" s="29"/>
      <c r="K60" s="53"/>
      <c r="L60" s="54"/>
      <c r="M60" s="54"/>
      <c r="N60" s="54"/>
      <c r="O60" s="54"/>
      <c r="P60" s="29"/>
      <c r="Q60" s="57"/>
      <c r="R60" s="57"/>
      <c r="S60" s="57"/>
    </row>
    <row r="61" ht="27" customHeight="1" spans="1:19">
      <c r="A61" s="38" t="s">
        <v>111</v>
      </c>
      <c r="B61" s="38">
        <v>2101102</v>
      </c>
      <c r="C61" s="38" t="s">
        <v>135</v>
      </c>
      <c r="D61" s="29">
        <v>36.06</v>
      </c>
      <c r="E61" s="53">
        <v>36.06</v>
      </c>
      <c r="F61" s="54">
        <v>36.06</v>
      </c>
      <c r="G61" s="54"/>
      <c r="H61" s="54"/>
      <c r="I61" s="54"/>
      <c r="J61" s="29"/>
      <c r="K61" s="53"/>
      <c r="L61" s="54"/>
      <c r="M61" s="54"/>
      <c r="N61" s="54"/>
      <c r="O61" s="54"/>
      <c r="P61" s="29"/>
      <c r="Q61" s="57"/>
      <c r="R61" s="57"/>
      <c r="S61" s="57"/>
    </row>
    <row r="62" ht="27" customHeight="1" spans="1:19">
      <c r="A62" s="38" t="s">
        <v>111</v>
      </c>
      <c r="B62" s="38">
        <v>2120399</v>
      </c>
      <c r="C62" s="38" t="s">
        <v>138</v>
      </c>
      <c r="D62" s="29">
        <v>1519.67</v>
      </c>
      <c r="E62" s="53">
        <v>281.67</v>
      </c>
      <c r="F62" s="54">
        <v>267.08</v>
      </c>
      <c r="G62" s="54">
        <v>12.02</v>
      </c>
      <c r="H62" s="54">
        <v>2.57</v>
      </c>
      <c r="I62" s="54">
        <v>1238</v>
      </c>
      <c r="J62" s="29"/>
      <c r="K62" s="53"/>
      <c r="L62" s="54"/>
      <c r="M62" s="54"/>
      <c r="N62" s="54"/>
      <c r="O62" s="54">
        <v>1238</v>
      </c>
      <c r="P62" s="29"/>
      <c r="Q62" s="57"/>
      <c r="R62" s="57"/>
      <c r="S62" s="57"/>
    </row>
    <row r="63" ht="27" customHeight="1" spans="1:19">
      <c r="A63" s="38" t="s">
        <v>111</v>
      </c>
      <c r="B63" s="38">
        <v>2210201</v>
      </c>
      <c r="C63" s="38" t="s">
        <v>131</v>
      </c>
      <c r="D63" s="29">
        <v>32.05</v>
      </c>
      <c r="E63" s="53">
        <v>32.05</v>
      </c>
      <c r="F63" s="54">
        <v>32.05</v>
      </c>
      <c r="G63" s="54"/>
      <c r="H63" s="54"/>
      <c r="I63" s="54"/>
      <c r="J63" s="29"/>
      <c r="K63" s="53"/>
      <c r="L63" s="54"/>
      <c r="M63" s="54"/>
      <c r="N63" s="54"/>
      <c r="O63" s="54"/>
      <c r="P63" s="29"/>
      <c r="Q63" s="57"/>
      <c r="R63" s="57"/>
      <c r="S63" s="57"/>
    </row>
    <row r="64" ht="27" customHeight="1" spans="1:19">
      <c r="A64" s="38" t="s">
        <v>112</v>
      </c>
      <c r="B64" s="38"/>
      <c r="C64" s="55" t="s">
        <v>94</v>
      </c>
      <c r="D64" s="29">
        <v>585.43</v>
      </c>
      <c r="E64" s="53">
        <v>25.83</v>
      </c>
      <c r="F64" s="54">
        <v>21.73</v>
      </c>
      <c r="G64" s="54">
        <v>3.89</v>
      </c>
      <c r="H64" s="54">
        <v>0.21</v>
      </c>
      <c r="I64" s="54">
        <v>559.6</v>
      </c>
      <c r="J64" s="29"/>
      <c r="K64" s="53"/>
      <c r="L64" s="54"/>
      <c r="M64" s="54"/>
      <c r="N64" s="54"/>
      <c r="O64" s="54">
        <v>559.6</v>
      </c>
      <c r="P64" s="29"/>
      <c r="Q64" s="57"/>
      <c r="R64" s="57"/>
      <c r="S64" s="57"/>
    </row>
    <row r="65" ht="27" customHeight="1" spans="1:19">
      <c r="A65" s="38" t="s">
        <v>112</v>
      </c>
      <c r="B65" s="38">
        <v>2050802</v>
      </c>
      <c r="C65" s="38" t="s">
        <v>125</v>
      </c>
      <c r="D65" s="29">
        <v>0.22</v>
      </c>
      <c r="E65" s="53">
        <v>0.22</v>
      </c>
      <c r="F65" s="54"/>
      <c r="G65" s="54">
        <v>0.22</v>
      </c>
      <c r="H65" s="54"/>
      <c r="I65" s="54"/>
      <c r="J65" s="29"/>
      <c r="K65" s="53"/>
      <c r="L65" s="54"/>
      <c r="M65" s="54"/>
      <c r="N65" s="54"/>
      <c r="O65" s="54"/>
      <c r="P65" s="29"/>
      <c r="Q65" s="57"/>
      <c r="R65" s="57"/>
      <c r="S65" s="57"/>
    </row>
    <row r="66" ht="27" customHeight="1" spans="1:19">
      <c r="A66" s="38" t="s">
        <v>112</v>
      </c>
      <c r="B66" s="38">
        <v>2080502</v>
      </c>
      <c r="C66" s="38" t="s">
        <v>134</v>
      </c>
      <c r="D66" s="29">
        <v>0.21</v>
      </c>
      <c r="E66" s="53">
        <v>0.21</v>
      </c>
      <c r="F66" s="54"/>
      <c r="G66" s="54"/>
      <c r="H66" s="54">
        <v>0.21</v>
      </c>
      <c r="I66" s="54"/>
      <c r="J66" s="29"/>
      <c r="K66" s="53"/>
      <c r="L66" s="54"/>
      <c r="M66" s="54"/>
      <c r="N66" s="54"/>
      <c r="O66" s="54"/>
      <c r="P66" s="29"/>
      <c r="Q66" s="57"/>
      <c r="R66" s="57"/>
      <c r="S66" s="57"/>
    </row>
    <row r="67" ht="27" customHeight="1" spans="1:19">
      <c r="A67" s="38" t="s">
        <v>112</v>
      </c>
      <c r="B67" s="38">
        <v>2080505</v>
      </c>
      <c r="C67" s="38" t="s">
        <v>127</v>
      </c>
      <c r="D67" s="29">
        <v>3.01</v>
      </c>
      <c r="E67" s="53">
        <v>3.01</v>
      </c>
      <c r="F67" s="54">
        <v>3.01</v>
      </c>
      <c r="G67" s="54"/>
      <c r="H67" s="54"/>
      <c r="I67" s="54"/>
      <c r="J67" s="29"/>
      <c r="K67" s="53"/>
      <c r="L67" s="54"/>
      <c r="M67" s="54"/>
      <c r="N67" s="54"/>
      <c r="O67" s="54"/>
      <c r="P67" s="29"/>
      <c r="Q67" s="57"/>
      <c r="R67" s="57"/>
      <c r="S67" s="57"/>
    </row>
    <row r="68" ht="27" customHeight="1" spans="1:19">
      <c r="A68" s="38" t="s">
        <v>112</v>
      </c>
      <c r="B68" s="38">
        <v>2101102</v>
      </c>
      <c r="C68" s="38" t="s">
        <v>135</v>
      </c>
      <c r="D68" s="29">
        <v>2.01</v>
      </c>
      <c r="E68" s="53">
        <v>2.01</v>
      </c>
      <c r="F68" s="54">
        <v>2.01</v>
      </c>
      <c r="G68" s="54"/>
      <c r="H68" s="54"/>
      <c r="I68" s="54"/>
      <c r="J68" s="29"/>
      <c r="K68" s="53"/>
      <c r="L68" s="54"/>
      <c r="M68" s="54"/>
      <c r="N68" s="54"/>
      <c r="O68" s="54"/>
      <c r="P68" s="29"/>
      <c r="Q68" s="57"/>
      <c r="R68" s="57"/>
      <c r="S68" s="57"/>
    </row>
    <row r="69" ht="27" customHeight="1" spans="1:19">
      <c r="A69" s="38" t="s">
        <v>112</v>
      </c>
      <c r="B69" s="38">
        <v>2120399</v>
      </c>
      <c r="C69" s="38" t="s">
        <v>138</v>
      </c>
      <c r="D69" s="29">
        <v>578.19</v>
      </c>
      <c r="E69" s="53">
        <v>18.59</v>
      </c>
      <c r="F69" s="54">
        <v>14.92</v>
      </c>
      <c r="G69" s="54">
        <v>3.67</v>
      </c>
      <c r="H69" s="54"/>
      <c r="I69" s="54">
        <v>559.6</v>
      </c>
      <c r="J69" s="29"/>
      <c r="K69" s="53"/>
      <c r="L69" s="54"/>
      <c r="M69" s="54"/>
      <c r="N69" s="54"/>
      <c r="O69" s="54">
        <v>559.6</v>
      </c>
      <c r="P69" s="29"/>
      <c r="Q69" s="57"/>
      <c r="R69" s="57"/>
      <c r="S69" s="57"/>
    </row>
    <row r="70" ht="27" customHeight="1" spans="1:19">
      <c r="A70" s="38" t="s">
        <v>112</v>
      </c>
      <c r="B70" s="38">
        <v>2210201</v>
      </c>
      <c r="C70" s="38" t="s">
        <v>131</v>
      </c>
      <c r="D70" s="29">
        <v>1.79</v>
      </c>
      <c r="E70" s="53">
        <v>1.79</v>
      </c>
      <c r="F70" s="54">
        <v>1.79</v>
      </c>
      <c r="G70" s="54"/>
      <c r="H70" s="54"/>
      <c r="I70" s="54"/>
      <c r="J70" s="29"/>
      <c r="K70" s="53"/>
      <c r="L70" s="54"/>
      <c r="M70" s="54"/>
      <c r="N70" s="54"/>
      <c r="O70" s="54"/>
      <c r="P70" s="29"/>
      <c r="Q70" s="57"/>
      <c r="R70" s="57"/>
      <c r="S70" s="57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selection activeCell="F28" sqref="F28"/>
    </sheetView>
  </sheetViews>
  <sheetFormatPr defaultColWidth="9" defaultRowHeight="13"/>
  <cols>
    <col min="1" max="1" width="14.8727272727273" style="2" customWidth="1"/>
    <col min="2" max="2" width="9" style="2"/>
    <col min="3" max="3" width="26.6272727272727" style="2" customWidth="1"/>
    <col min="4" max="4" width="9.12727272727273" style="2" customWidth="1"/>
    <col min="5" max="6" width="8.37272727272727" style="2" customWidth="1"/>
    <col min="7" max="7" width="32.2545454545455" style="2" customWidth="1"/>
    <col min="8" max="9" width="8" style="2" customWidth="1"/>
    <col min="10" max="10" width="7.75454545454545" style="2" customWidth="1"/>
    <col min="11" max="11" width="9.12727272727273" style="2" customWidth="1"/>
    <col min="12" max="16384" width="9" style="2"/>
  </cols>
  <sheetData>
    <row r="1" spans="1:1">
      <c r="A1" s="2" t="s">
        <v>142</v>
      </c>
    </row>
    <row r="2" ht="30" customHeight="1" spans="1:10">
      <c r="A2" s="3" t="s">
        <v>143</v>
      </c>
      <c r="B2" s="4"/>
      <c r="C2" s="4"/>
      <c r="D2" s="4"/>
      <c r="E2" s="4"/>
      <c r="F2" s="4"/>
      <c r="G2" s="4"/>
      <c r="H2" s="4"/>
      <c r="I2" s="4"/>
      <c r="J2" s="4"/>
    </row>
    <row r="3" spans="10:10">
      <c r="J3" s="33" t="s">
        <v>2</v>
      </c>
    </row>
    <row r="4" ht="21.95" customHeight="1" spans="1:10">
      <c r="A4" s="27" t="s">
        <v>144</v>
      </c>
      <c r="B4" s="27"/>
      <c r="C4" s="39" t="s">
        <v>145</v>
      </c>
      <c r="D4" s="40"/>
      <c r="E4" s="40"/>
      <c r="F4" s="40"/>
      <c r="G4" s="40"/>
      <c r="H4" s="40"/>
      <c r="I4" s="40"/>
      <c r="J4" s="50"/>
    </row>
    <row r="5" ht="39" spans="1:10">
      <c r="A5" s="27" t="s">
        <v>146</v>
      </c>
      <c r="B5" s="27" t="s">
        <v>6</v>
      </c>
      <c r="C5" s="20" t="s">
        <v>7</v>
      </c>
      <c r="D5" s="41" t="s">
        <v>90</v>
      </c>
      <c r="E5" s="22" t="s">
        <v>147</v>
      </c>
      <c r="F5" s="22" t="s">
        <v>148</v>
      </c>
      <c r="G5" s="20" t="s">
        <v>8</v>
      </c>
      <c r="H5" s="41" t="s">
        <v>90</v>
      </c>
      <c r="I5" s="22" t="s">
        <v>147</v>
      </c>
      <c r="J5" s="22" t="s">
        <v>148</v>
      </c>
    </row>
    <row r="6" spans="1:10">
      <c r="A6" s="19" t="s">
        <v>149</v>
      </c>
      <c r="B6" s="19">
        <v>13966.32</v>
      </c>
      <c r="C6" s="42" t="s">
        <v>10</v>
      </c>
      <c r="D6" s="19">
        <f>SUM(D7:D9)</f>
        <v>6586.82</v>
      </c>
      <c r="E6" s="19">
        <f>SUM(E7:E9)</f>
        <v>6586.82</v>
      </c>
      <c r="F6" s="19"/>
      <c r="G6" s="35" t="s">
        <v>11</v>
      </c>
      <c r="H6" s="19"/>
      <c r="I6" s="19"/>
      <c r="J6" s="19"/>
    </row>
    <row r="7" spans="1:10">
      <c r="A7" s="43"/>
      <c r="B7" s="19"/>
      <c r="C7" s="44" t="s">
        <v>13</v>
      </c>
      <c r="D7" s="19">
        <v>5530.32</v>
      </c>
      <c r="E7" s="19">
        <v>5530.32</v>
      </c>
      <c r="F7" s="19"/>
      <c r="G7" s="35" t="s">
        <v>14</v>
      </c>
      <c r="H7" s="19"/>
      <c r="I7" s="28"/>
      <c r="J7" s="19"/>
    </row>
    <row r="8" spans="1:10">
      <c r="A8" s="43"/>
      <c r="B8" s="19"/>
      <c r="C8" s="44" t="s">
        <v>16</v>
      </c>
      <c r="D8" s="19">
        <v>955.45</v>
      </c>
      <c r="E8" s="19">
        <v>955.45</v>
      </c>
      <c r="F8" s="19"/>
      <c r="G8" s="35" t="s">
        <v>17</v>
      </c>
      <c r="H8" s="19"/>
      <c r="I8" s="46"/>
      <c r="J8" s="19"/>
    </row>
    <row r="9" spans="1:10">
      <c r="A9" s="43"/>
      <c r="B9" s="19"/>
      <c r="C9" s="44" t="s">
        <v>19</v>
      </c>
      <c r="D9" s="19">
        <v>101.05</v>
      </c>
      <c r="E9" s="19">
        <v>101.05</v>
      </c>
      <c r="F9" s="19"/>
      <c r="G9" s="35" t="s">
        <v>20</v>
      </c>
      <c r="H9" s="19"/>
      <c r="I9" s="34"/>
      <c r="J9" s="19"/>
    </row>
    <row r="10" spans="1:10">
      <c r="A10" s="43"/>
      <c r="B10" s="19"/>
      <c r="C10" s="42" t="s">
        <v>22</v>
      </c>
      <c r="D10" s="45">
        <v>15033.5</v>
      </c>
      <c r="E10" s="19">
        <v>7379.5</v>
      </c>
      <c r="F10" s="19">
        <v>7654</v>
      </c>
      <c r="G10" s="35" t="s">
        <v>23</v>
      </c>
      <c r="H10" s="34">
        <v>56.56</v>
      </c>
      <c r="I10" s="34">
        <v>56.56</v>
      </c>
      <c r="J10" s="19"/>
    </row>
    <row r="11" spans="1:10">
      <c r="A11" s="46"/>
      <c r="B11" s="19"/>
      <c r="C11" s="44" t="s">
        <v>25</v>
      </c>
      <c r="D11" s="19">
        <v>400</v>
      </c>
      <c r="E11" s="19">
        <v>400</v>
      </c>
      <c r="G11" s="35" t="s">
        <v>26</v>
      </c>
      <c r="H11" s="27"/>
      <c r="I11" s="27"/>
      <c r="J11" s="19"/>
    </row>
    <row r="12" spans="1:10">
      <c r="A12" s="46"/>
      <c r="B12" s="19"/>
      <c r="C12" s="44" t="s">
        <v>28</v>
      </c>
      <c r="D12" s="19"/>
      <c r="E12" s="19"/>
      <c r="F12" s="19"/>
      <c r="G12" s="35" t="s">
        <v>29</v>
      </c>
      <c r="H12" s="27"/>
      <c r="I12" s="27"/>
      <c r="J12" s="19"/>
    </row>
    <row r="13" spans="1:10">
      <c r="A13" s="46"/>
      <c r="B13" s="19"/>
      <c r="C13" s="47" t="s">
        <v>31</v>
      </c>
      <c r="D13" s="19"/>
      <c r="E13" s="19"/>
      <c r="F13" s="19"/>
      <c r="G13" s="35" t="s">
        <v>32</v>
      </c>
      <c r="H13" s="27">
        <v>882.14</v>
      </c>
      <c r="I13" s="27">
        <v>882.14</v>
      </c>
      <c r="J13" s="19"/>
    </row>
    <row r="14" spans="1:10">
      <c r="A14" s="46"/>
      <c r="B14" s="19"/>
      <c r="C14" s="48" t="s">
        <v>34</v>
      </c>
      <c r="D14" s="2">
        <v>400</v>
      </c>
      <c r="E14" s="2">
        <v>400</v>
      </c>
      <c r="G14" s="35" t="s">
        <v>35</v>
      </c>
      <c r="H14" s="27"/>
      <c r="I14" s="27"/>
      <c r="J14" s="19"/>
    </row>
    <row r="15" spans="1:10">
      <c r="A15" s="46"/>
      <c r="B15" s="19"/>
      <c r="C15" s="44" t="s">
        <v>37</v>
      </c>
      <c r="D15" s="19"/>
      <c r="E15" s="19"/>
      <c r="F15" s="19"/>
      <c r="G15" s="35" t="s">
        <v>38</v>
      </c>
      <c r="H15" s="27">
        <v>508.98</v>
      </c>
      <c r="I15" s="27">
        <v>508.98</v>
      </c>
      <c r="J15" s="19"/>
    </row>
    <row r="16" spans="1:10">
      <c r="A16" s="19" t="s">
        <v>150</v>
      </c>
      <c r="B16" s="19">
        <v>7654</v>
      </c>
      <c r="C16" s="44" t="s">
        <v>40</v>
      </c>
      <c r="D16" s="19">
        <v>14633.5</v>
      </c>
      <c r="E16" s="19">
        <f>E10-E11</f>
        <v>6979.5</v>
      </c>
      <c r="F16" s="19"/>
      <c r="G16" s="35" t="s">
        <v>41</v>
      </c>
      <c r="H16" s="27"/>
      <c r="I16" s="27"/>
      <c r="J16" s="19"/>
    </row>
    <row r="17" spans="1:10">
      <c r="A17" s="19"/>
      <c r="B17" s="19"/>
      <c r="C17" s="42" t="s">
        <v>43</v>
      </c>
      <c r="D17" s="19"/>
      <c r="E17" s="19"/>
      <c r="F17" s="19"/>
      <c r="G17" s="35" t="s">
        <v>44</v>
      </c>
      <c r="H17" s="27">
        <v>19720.2</v>
      </c>
      <c r="I17" s="27">
        <v>12066.2</v>
      </c>
      <c r="J17" s="19">
        <v>7654</v>
      </c>
    </row>
    <row r="18" spans="1:10">
      <c r="A18" s="19"/>
      <c r="B18" s="19"/>
      <c r="C18" s="42" t="s">
        <v>46</v>
      </c>
      <c r="D18" s="19"/>
      <c r="E18" s="19"/>
      <c r="F18" s="19"/>
      <c r="G18" s="35" t="s">
        <v>47</v>
      </c>
      <c r="H18" s="27"/>
      <c r="I18" s="27"/>
      <c r="J18" s="19"/>
    </row>
    <row r="19" spans="1:10">
      <c r="A19" s="19"/>
      <c r="B19" s="19"/>
      <c r="C19" s="42" t="s">
        <v>49</v>
      </c>
      <c r="D19" s="19"/>
      <c r="E19" s="19"/>
      <c r="F19" s="19"/>
      <c r="G19" s="35" t="s">
        <v>50</v>
      </c>
      <c r="H19" s="27"/>
      <c r="I19" s="27"/>
      <c r="J19" s="19"/>
    </row>
    <row r="20" spans="1:10">
      <c r="A20" s="19"/>
      <c r="B20" s="19"/>
      <c r="C20" s="42" t="s">
        <v>51</v>
      </c>
      <c r="D20" s="19"/>
      <c r="E20" s="19"/>
      <c r="F20" s="19"/>
      <c r="G20" s="35" t="s">
        <v>52</v>
      </c>
      <c r="H20" s="27"/>
      <c r="I20" s="27"/>
      <c r="J20" s="19"/>
    </row>
    <row r="21" spans="1:10">
      <c r="A21" s="19"/>
      <c r="B21" s="19"/>
      <c r="C21" s="19"/>
      <c r="D21" s="19"/>
      <c r="E21" s="19"/>
      <c r="F21" s="19"/>
      <c r="G21" s="35" t="s">
        <v>53</v>
      </c>
      <c r="H21" s="27"/>
      <c r="I21" s="27"/>
      <c r="J21" s="19"/>
    </row>
    <row r="22" spans="1:10">
      <c r="A22" s="19"/>
      <c r="B22" s="19"/>
      <c r="C22" s="19"/>
      <c r="D22" s="19"/>
      <c r="E22" s="19"/>
      <c r="F22" s="19"/>
      <c r="G22" s="35" t="s">
        <v>54</v>
      </c>
      <c r="H22" s="27"/>
      <c r="I22" s="27"/>
      <c r="J22" s="19"/>
    </row>
    <row r="23" spans="1:10">
      <c r="A23" s="19"/>
      <c r="B23" s="19"/>
      <c r="C23" s="19"/>
      <c r="D23" s="19"/>
      <c r="E23" s="19"/>
      <c r="F23" s="19"/>
      <c r="G23" s="35" t="s">
        <v>55</v>
      </c>
      <c r="H23" s="27"/>
      <c r="I23" s="27"/>
      <c r="J23" s="19"/>
    </row>
    <row r="24" spans="1:10">
      <c r="A24" s="19"/>
      <c r="B24" s="19"/>
      <c r="C24" s="19"/>
      <c r="D24" s="19"/>
      <c r="E24" s="19"/>
      <c r="F24" s="19"/>
      <c r="G24" s="35" t="s">
        <v>56</v>
      </c>
      <c r="H24" s="27"/>
      <c r="I24" s="27"/>
      <c r="J24" s="19"/>
    </row>
    <row r="25" spans="1:10">
      <c r="A25" s="19"/>
      <c r="B25" s="19"/>
      <c r="C25" s="19"/>
      <c r="D25" s="19"/>
      <c r="E25" s="19"/>
      <c r="F25" s="19"/>
      <c r="G25" s="35" t="s">
        <v>57</v>
      </c>
      <c r="H25" s="27">
        <v>452.44</v>
      </c>
      <c r="I25" s="27">
        <v>452.44</v>
      </c>
      <c r="J25" s="19"/>
    </row>
    <row r="26" spans="1:10">
      <c r="A26" s="19"/>
      <c r="B26" s="19"/>
      <c r="C26" s="19"/>
      <c r="D26" s="19"/>
      <c r="E26" s="19"/>
      <c r="F26" s="19"/>
      <c r="G26" s="35" t="s">
        <v>58</v>
      </c>
      <c r="H26" s="49"/>
      <c r="I26" s="49"/>
      <c r="J26" s="19"/>
    </row>
    <row r="27" spans="1:10">
      <c r="A27" s="19"/>
      <c r="B27" s="19"/>
      <c r="C27" s="19"/>
      <c r="D27" s="19"/>
      <c r="E27" s="19"/>
      <c r="F27" s="19"/>
      <c r="G27" s="35" t="s">
        <v>59</v>
      </c>
      <c r="H27" s="49"/>
      <c r="I27" s="49"/>
      <c r="J27" s="19"/>
    </row>
    <row r="28" spans="1:10">
      <c r="A28" s="19"/>
      <c r="B28" s="19"/>
      <c r="C28" s="19"/>
      <c r="D28" s="19"/>
      <c r="E28" s="19"/>
      <c r="F28" s="19"/>
      <c r="G28" s="35" t="s">
        <v>60</v>
      </c>
      <c r="H28" s="19"/>
      <c r="I28" s="19"/>
      <c r="J28" s="19"/>
    </row>
    <row r="29" spans="1:10">
      <c r="A29" s="19"/>
      <c r="B29" s="19"/>
      <c r="C29" s="19"/>
      <c r="D29" s="19"/>
      <c r="E29" s="19"/>
      <c r="F29" s="19"/>
      <c r="G29" s="35" t="s">
        <v>61</v>
      </c>
      <c r="H29" s="19"/>
      <c r="I29" s="19"/>
      <c r="J29" s="19"/>
    </row>
    <row r="30" spans="1:10">
      <c r="A30" s="19"/>
      <c r="B30" s="19"/>
      <c r="C30" s="19"/>
      <c r="D30" s="19"/>
      <c r="E30" s="19"/>
      <c r="F30" s="19"/>
      <c r="G30" s="35" t="s">
        <v>62</v>
      </c>
      <c r="H30" s="19"/>
      <c r="I30" s="19"/>
      <c r="J30" s="19"/>
    </row>
    <row r="31" spans="1:10">
      <c r="A31" s="19"/>
      <c r="B31" s="19"/>
      <c r="C31" s="19"/>
      <c r="D31" s="19"/>
      <c r="E31" s="19"/>
      <c r="F31" s="19"/>
      <c r="G31" s="35" t="s">
        <v>63</v>
      </c>
      <c r="H31" s="19"/>
      <c r="I31" s="19"/>
      <c r="J31" s="19"/>
    </row>
    <row r="32" spans="1:10">
      <c r="A32" s="19"/>
      <c r="B32" s="19"/>
      <c r="C32" s="19"/>
      <c r="D32" s="19"/>
      <c r="E32" s="19"/>
      <c r="F32" s="19"/>
      <c r="G32" s="35" t="s">
        <v>64</v>
      </c>
      <c r="H32" s="19"/>
      <c r="I32" s="19"/>
      <c r="J32" s="19"/>
    </row>
    <row r="33" spans="1:10">
      <c r="A33" s="19"/>
      <c r="B33" s="19"/>
      <c r="C33" s="19"/>
      <c r="D33" s="19"/>
      <c r="E33" s="19"/>
      <c r="F33" s="19"/>
      <c r="G33" s="35" t="s">
        <v>65</v>
      </c>
      <c r="H33" s="19"/>
      <c r="I33" s="19"/>
      <c r="J33" s="19"/>
    </row>
    <row r="34" spans="1:11">
      <c r="A34" s="27" t="s">
        <v>151</v>
      </c>
      <c r="B34" s="19">
        <f>B6+B16</f>
        <v>21620.32</v>
      </c>
      <c r="C34" s="27" t="s">
        <v>152</v>
      </c>
      <c r="D34" s="45">
        <f>D6+D10</f>
        <v>21620.32</v>
      </c>
      <c r="E34" s="19">
        <f>E6+E10</f>
        <v>13966.32</v>
      </c>
      <c r="F34" s="19">
        <f>F6+F10+F17</f>
        <v>7654</v>
      </c>
      <c r="G34" s="27" t="s">
        <v>152</v>
      </c>
      <c r="H34" s="19">
        <v>21620.32</v>
      </c>
      <c r="I34" s="19">
        <f>I10+I13+I15+I17+I25</f>
        <v>13966.32</v>
      </c>
      <c r="J34" s="19">
        <f>J10+J13+J15+J17+J25</f>
        <v>7654</v>
      </c>
      <c r="K34" s="2">
        <f>B6-E34</f>
        <v>0</v>
      </c>
    </row>
    <row r="35" spans="1:10">
      <c r="A35" s="19" t="s">
        <v>153</v>
      </c>
      <c r="B35" s="19"/>
      <c r="C35" s="19" t="s">
        <v>154</v>
      </c>
      <c r="D35" s="19"/>
      <c r="E35" s="19"/>
      <c r="F35" s="19"/>
      <c r="G35" s="19" t="s">
        <v>155</v>
      </c>
      <c r="H35" s="19"/>
      <c r="I35" s="19"/>
      <c r="J35" s="19"/>
    </row>
    <row r="36" spans="1:10">
      <c r="A36" s="27" t="s">
        <v>156</v>
      </c>
      <c r="B36" s="19"/>
      <c r="C36" s="27" t="s">
        <v>157</v>
      </c>
      <c r="D36" s="19"/>
      <c r="E36" s="19"/>
      <c r="F36" s="19"/>
      <c r="G36" s="27" t="s">
        <v>157</v>
      </c>
      <c r="H36" s="19"/>
      <c r="I36" s="19"/>
      <c r="J36" s="19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workbookViewId="0">
      <selection activeCell="A2" sqref="A2:E2"/>
    </sheetView>
  </sheetViews>
  <sheetFormatPr defaultColWidth="9" defaultRowHeight="13" outlineLevelCol="4"/>
  <cols>
    <col min="1" max="1" width="16.5" style="2" customWidth="1"/>
    <col min="2" max="2" width="30.1272727272727" style="2" customWidth="1"/>
    <col min="3" max="3" width="11.8727272727273" style="2" customWidth="1"/>
    <col min="4" max="4" width="11.6272727272727" style="2" customWidth="1"/>
    <col min="5" max="5" width="11.8727272727273" style="2" customWidth="1"/>
    <col min="6" max="16384" width="9" style="2"/>
  </cols>
  <sheetData>
    <row r="1" ht="14.1" customHeight="1" spans="1:1">
      <c r="A1" s="2" t="s">
        <v>158</v>
      </c>
    </row>
    <row r="2" ht="26.5" spans="1:5">
      <c r="A2" s="3" t="s">
        <v>159</v>
      </c>
      <c r="B2" s="4"/>
      <c r="C2" s="4"/>
      <c r="D2" s="4"/>
      <c r="E2" s="4"/>
    </row>
    <row r="3" ht="15" customHeight="1" spans="5:5">
      <c r="E3" s="33" t="s">
        <v>2</v>
      </c>
    </row>
    <row r="4" ht="26" spans="1:5">
      <c r="A4" s="13" t="s">
        <v>160</v>
      </c>
      <c r="B4" s="14" t="s">
        <v>116</v>
      </c>
      <c r="C4" s="14" t="s">
        <v>80</v>
      </c>
      <c r="D4" s="14" t="s">
        <v>117</v>
      </c>
      <c r="E4" s="34" t="s">
        <v>118</v>
      </c>
    </row>
    <row r="5" ht="15.75" customHeight="1" spans="1:5">
      <c r="A5" s="35" t="s">
        <v>90</v>
      </c>
      <c r="B5" s="35"/>
      <c r="C5" s="35">
        <f>SUM(D5:E5)</f>
        <v>13966.32</v>
      </c>
      <c r="D5" s="35">
        <v>6586.82</v>
      </c>
      <c r="E5" s="25">
        <v>7379.5</v>
      </c>
    </row>
    <row r="6" ht="23.25" customHeight="1" spans="1:5">
      <c r="A6" s="18" t="s">
        <v>104</v>
      </c>
      <c r="B6" s="35"/>
      <c r="C6" s="35">
        <f>SUM(D6:E6)</f>
        <v>931.41</v>
      </c>
      <c r="D6" s="35">
        <v>212.75</v>
      </c>
      <c r="E6" s="25">
        <v>718.66</v>
      </c>
    </row>
    <row r="7" ht="15.75" customHeight="1" spans="1:5">
      <c r="A7" s="36">
        <v>2050802</v>
      </c>
      <c r="B7" s="37" t="s">
        <v>125</v>
      </c>
      <c r="C7" s="35">
        <v>1.58</v>
      </c>
      <c r="D7" s="35">
        <v>1.58</v>
      </c>
      <c r="E7" s="25"/>
    </row>
    <row r="8" ht="15.75" customHeight="1" spans="1:5">
      <c r="A8" s="36">
        <v>2080501</v>
      </c>
      <c r="B8" s="37" t="s">
        <v>126</v>
      </c>
      <c r="C8" s="35">
        <v>1.81</v>
      </c>
      <c r="D8" s="35">
        <v>1.81</v>
      </c>
      <c r="E8" s="25"/>
    </row>
    <row r="9" ht="15.75" customHeight="1" spans="1:5">
      <c r="A9" s="36">
        <v>2080505</v>
      </c>
      <c r="B9" s="37" t="s">
        <v>127</v>
      </c>
      <c r="C9" s="35">
        <v>22.99</v>
      </c>
      <c r="D9" s="35">
        <v>22.99</v>
      </c>
      <c r="E9" s="25"/>
    </row>
    <row r="10" ht="15.75" customHeight="1" spans="1:5">
      <c r="A10" s="36">
        <v>2101101</v>
      </c>
      <c r="B10" s="37" t="s">
        <v>128</v>
      </c>
      <c r="C10" s="35">
        <v>14.21</v>
      </c>
      <c r="D10" s="35">
        <v>14.21</v>
      </c>
      <c r="E10" s="25"/>
    </row>
    <row r="11" ht="15.75" customHeight="1" spans="1:5">
      <c r="A11" s="36">
        <v>2120101</v>
      </c>
      <c r="B11" s="37" t="s">
        <v>129</v>
      </c>
      <c r="C11" s="35">
        <v>167.19</v>
      </c>
      <c r="D11" s="35">
        <v>159.53</v>
      </c>
      <c r="E11" s="25">
        <v>7.66</v>
      </c>
    </row>
    <row r="12" ht="15.75" customHeight="1" spans="1:5">
      <c r="A12" s="38">
        <v>2120104</v>
      </c>
      <c r="B12" s="38" t="s">
        <v>130</v>
      </c>
      <c r="C12" s="19">
        <v>711</v>
      </c>
      <c r="D12" s="19"/>
      <c r="E12" s="19">
        <v>711</v>
      </c>
    </row>
    <row r="13" ht="15.75" customHeight="1" spans="1:5">
      <c r="A13" s="36">
        <v>2210201</v>
      </c>
      <c r="B13" s="37" t="s">
        <v>131</v>
      </c>
      <c r="C13" s="35">
        <v>12.63</v>
      </c>
      <c r="D13" s="35">
        <v>12.63</v>
      </c>
      <c r="E13" s="25"/>
    </row>
    <row r="14" ht="23.25" customHeight="1" spans="1:5">
      <c r="A14" s="38" t="s">
        <v>132</v>
      </c>
      <c r="C14" s="35">
        <f>SUM(D14:E14)</f>
        <v>1036.36</v>
      </c>
      <c r="D14" s="35">
        <v>1003.58</v>
      </c>
      <c r="E14" s="25">
        <v>32.78</v>
      </c>
    </row>
    <row r="15" ht="15.75" customHeight="1" spans="1:5">
      <c r="A15" s="38">
        <v>2050802</v>
      </c>
      <c r="B15" s="38" t="s">
        <v>125</v>
      </c>
      <c r="C15" s="35">
        <v>8.19</v>
      </c>
      <c r="D15" s="35">
        <v>8.19</v>
      </c>
      <c r="E15" s="25"/>
    </row>
    <row r="16" ht="15.75" customHeight="1" spans="1:5">
      <c r="A16" s="38">
        <v>2080501</v>
      </c>
      <c r="B16" s="38" t="s">
        <v>126</v>
      </c>
      <c r="C16" s="35">
        <v>2.12</v>
      </c>
      <c r="D16" s="35">
        <v>2.12</v>
      </c>
      <c r="E16" s="25"/>
    </row>
    <row r="17" ht="15.75" customHeight="1" spans="1:5">
      <c r="A17" s="38">
        <v>2080505</v>
      </c>
      <c r="B17" s="38" t="s">
        <v>127</v>
      </c>
      <c r="C17" s="35">
        <v>120.21</v>
      </c>
      <c r="D17" s="35">
        <v>120.21</v>
      </c>
      <c r="E17" s="25"/>
    </row>
    <row r="18" ht="15.75" customHeight="1" spans="1:5">
      <c r="A18" s="38">
        <v>2101101</v>
      </c>
      <c r="B18" s="38" t="s">
        <v>128</v>
      </c>
      <c r="C18" s="35">
        <v>73.7</v>
      </c>
      <c r="D18" s="35">
        <v>73.7</v>
      </c>
      <c r="E18" s="25"/>
    </row>
    <row r="19" ht="15.75" customHeight="1" spans="1:5">
      <c r="A19" s="38">
        <v>2120104</v>
      </c>
      <c r="B19" s="38" t="s">
        <v>130</v>
      </c>
      <c r="C19" s="35">
        <v>766.63</v>
      </c>
      <c r="D19" s="35">
        <v>733.85</v>
      </c>
      <c r="E19" s="25">
        <v>32.78</v>
      </c>
    </row>
    <row r="20" ht="15.75" customHeight="1" spans="1:5">
      <c r="A20" s="38">
        <v>2210201</v>
      </c>
      <c r="B20" s="38" t="s">
        <v>131</v>
      </c>
      <c r="C20" s="35">
        <v>65.51</v>
      </c>
      <c r="D20" s="35">
        <v>65.51</v>
      </c>
      <c r="E20" s="25"/>
    </row>
    <row r="21" ht="15.75" customHeight="1" spans="1:5">
      <c r="A21" s="38" t="s">
        <v>133</v>
      </c>
      <c r="B21" s="35"/>
      <c r="C21" s="35">
        <f>SUM(D21:E21)</f>
        <v>7133.72</v>
      </c>
      <c r="D21" s="35">
        <v>3137.12</v>
      </c>
      <c r="E21" s="25">
        <v>3996.6</v>
      </c>
    </row>
    <row r="22" ht="15.75" customHeight="1" spans="1:5">
      <c r="A22" s="38">
        <v>2050802</v>
      </c>
      <c r="B22" s="38" t="s">
        <v>125</v>
      </c>
      <c r="C22" s="35">
        <v>27.03</v>
      </c>
      <c r="D22" s="35">
        <v>27.03</v>
      </c>
      <c r="E22" s="25"/>
    </row>
    <row r="23" ht="15.75" customHeight="1" spans="1:5">
      <c r="A23" s="38">
        <v>2080502</v>
      </c>
      <c r="B23" s="38" t="s">
        <v>134</v>
      </c>
      <c r="C23" s="35">
        <v>59.6</v>
      </c>
      <c r="D23" s="35">
        <v>59.6</v>
      </c>
      <c r="E23" s="25"/>
    </row>
    <row r="24" ht="15.75" customHeight="1" spans="1:5">
      <c r="A24" s="38">
        <v>2080505</v>
      </c>
      <c r="B24" s="38" t="s">
        <v>127</v>
      </c>
      <c r="C24" s="35">
        <v>379.18</v>
      </c>
      <c r="D24" s="35">
        <v>379.18</v>
      </c>
      <c r="E24" s="25"/>
    </row>
    <row r="25" ht="15.75" customHeight="1" spans="1:5">
      <c r="A25" s="38">
        <v>2101102</v>
      </c>
      <c r="B25" s="38" t="s">
        <v>135</v>
      </c>
      <c r="C25" s="35">
        <v>243.3</v>
      </c>
      <c r="D25" s="35">
        <v>243.3</v>
      </c>
      <c r="E25" s="25"/>
    </row>
    <row r="26" ht="15.75" customHeight="1" spans="1:5">
      <c r="A26" s="38">
        <v>2120501</v>
      </c>
      <c r="B26" s="38" t="s">
        <v>136</v>
      </c>
      <c r="C26" s="35">
        <f>SUM(D26:E26)</f>
        <v>6208.34</v>
      </c>
      <c r="D26" s="35">
        <v>2211.74</v>
      </c>
      <c r="E26" s="25">
        <v>3996.6</v>
      </c>
    </row>
    <row r="27" ht="15.75" customHeight="1" spans="1:5">
      <c r="A27" s="38">
        <v>2210201</v>
      </c>
      <c r="B27" s="38" t="s">
        <v>131</v>
      </c>
      <c r="C27" s="35">
        <v>216.27</v>
      </c>
      <c r="D27" s="35">
        <v>216.27</v>
      </c>
      <c r="E27" s="25"/>
    </row>
    <row r="28" ht="15.75" customHeight="1" spans="1:5">
      <c r="A28" s="38" t="s">
        <v>137</v>
      </c>
      <c r="B28" s="35"/>
      <c r="C28" s="35">
        <f>SUM(D28:E28)</f>
        <v>656.14</v>
      </c>
      <c r="D28" s="35">
        <v>124.14</v>
      </c>
      <c r="E28" s="25">
        <v>532</v>
      </c>
    </row>
    <row r="29" ht="15.75" customHeight="1" spans="1:5">
      <c r="A29" s="38">
        <v>2050802</v>
      </c>
      <c r="B29" s="38" t="s">
        <v>125</v>
      </c>
      <c r="C29" s="35">
        <v>1.13</v>
      </c>
      <c r="D29" s="35">
        <v>1.13</v>
      </c>
      <c r="E29" s="25"/>
    </row>
    <row r="30" ht="15.75" customHeight="1" spans="1:5">
      <c r="A30" s="38">
        <v>2080505</v>
      </c>
      <c r="B30" s="38" t="s">
        <v>127</v>
      </c>
      <c r="C30" s="35">
        <v>15.07</v>
      </c>
      <c r="D30" s="35">
        <v>15.07</v>
      </c>
      <c r="E30" s="25"/>
    </row>
    <row r="31" ht="15.75" customHeight="1" spans="1:5">
      <c r="A31" s="38">
        <v>2101102</v>
      </c>
      <c r="B31" s="38" t="s">
        <v>135</v>
      </c>
      <c r="C31" s="35">
        <v>10.17</v>
      </c>
      <c r="D31" s="35">
        <v>10.17</v>
      </c>
      <c r="E31" s="25"/>
    </row>
    <row r="32" ht="15.75" customHeight="1" spans="1:5">
      <c r="A32" s="38">
        <v>2120399</v>
      </c>
      <c r="B32" s="38" t="s">
        <v>138</v>
      </c>
      <c r="C32" s="35">
        <f>SUM(D32:E32)</f>
        <v>620.73</v>
      </c>
      <c r="D32" s="35">
        <v>88.73</v>
      </c>
      <c r="E32" s="25">
        <v>532</v>
      </c>
    </row>
    <row r="33" spans="1:5">
      <c r="A33" s="38">
        <v>2210201</v>
      </c>
      <c r="B33" s="38" t="s">
        <v>131</v>
      </c>
      <c r="C33" s="19">
        <v>9.04</v>
      </c>
      <c r="D33" s="19">
        <v>9.04</v>
      </c>
      <c r="E33" s="19"/>
    </row>
    <row r="34" ht="26" spans="1:5">
      <c r="A34" s="38" t="s">
        <v>139</v>
      </c>
      <c r="C34" s="19">
        <f>SUM(D34:E34)</f>
        <v>410.86</v>
      </c>
      <c r="D34" s="19">
        <v>117.8</v>
      </c>
      <c r="E34" s="19">
        <f>E39+E40</f>
        <v>293.06</v>
      </c>
    </row>
    <row r="35" spans="1:5">
      <c r="A35" s="38">
        <v>2050802</v>
      </c>
      <c r="B35" s="38" t="s">
        <v>125</v>
      </c>
      <c r="C35" s="19">
        <v>0.9</v>
      </c>
      <c r="D35" s="19">
        <v>0.9</v>
      </c>
      <c r="E35" s="19"/>
    </row>
    <row r="36" spans="1:5">
      <c r="A36" s="38">
        <v>2080501</v>
      </c>
      <c r="B36" s="38" t="s">
        <v>126</v>
      </c>
      <c r="C36" s="19">
        <v>2.33</v>
      </c>
      <c r="D36" s="19">
        <v>2.33</v>
      </c>
      <c r="E36" s="19"/>
    </row>
    <row r="37" ht="26" spans="1:5">
      <c r="A37" s="38">
        <v>2080505</v>
      </c>
      <c r="B37" s="38" t="s">
        <v>127</v>
      </c>
      <c r="C37" s="19">
        <v>13.35</v>
      </c>
      <c r="D37" s="19">
        <v>13.35</v>
      </c>
      <c r="E37" s="19"/>
    </row>
    <row r="38" spans="1:5">
      <c r="A38" s="38">
        <v>2101101</v>
      </c>
      <c r="B38" s="38" t="s">
        <v>128</v>
      </c>
      <c r="C38" s="19">
        <v>8.09</v>
      </c>
      <c r="D38" s="19">
        <v>8.09</v>
      </c>
      <c r="E38" s="19"/>
    </row>
    <row r="39" spans="1:5">
      <c r="A39" s="38">
        <v>2120101</v>
      </c>
      <c r="B39" s="38" t="s">
        <v>129</v>
      </c>
      <c r="C39" s="19">
        <v>90</v>
      </c>
      <c r="D39" s="19">
        <v>85.94</v>
      </c>
      <c r="E39" s="19">
        <v>4.06</v>
      </c>
    </row>
    <row r="40" spans="1:5">
      <c r="A40" s="38">
        <v>2120199</v>
      </c>
      <c r="B40" s="38" t="s">
        <v>140</v>
      </c>
      <c r="C40" s="19">
        <f>E40</f>
        <v>289</v>
      </c>
      <c r="D40" s="19"/>
      <c r="E40" s="19">
        <v>289</v>
      </c>
    </row>
    <row r="41" spans="1:5">
      <c r="A41" s="38">
        <v>2210201</v>
      </c>
      <c r="B41" s="38" t="s">
        <v>131</v>
      </c>
      <c r="C41" s="19">
        <v>7.19</v>
      </c>
      <c r="D41" s="19">
        <v>7.19</v>
      </c>
      <c r="E41" s="19"/>
    </row>
    <row r="42" spans="1:5">
      <c r="A42" s="38" t="s">
        <v>141</v>
      </c>
      <c r="C42" s="19">
        <f>SUM(D42:E42)</f>
        <v>1947.33</v>
      </c>
      <c r="D42" s="19">
        <v>1285.33</v>
      </c>
      <c r="E42" s="19">
        <v>662</v>
      </c>
    </row>
    <row r="43" spans="1:5">
      <c r="A43" s="38">
        <v>2050802</v>
      </c>
      <c r="B43" s="38" t="s">
        <v>125</v>
      </c>
      <c r="C43" s="19">
        <v>11.07</v>
      </c>
      <c r="D43" s="19">
        <v>11.07</v>
      </c>
      <c r="E43" s="19"/>
    </row>
    <row r="44" spans="1:5">
      <c r="A44" s="38">
        <v>2080502</v>
      </c>
      <c r="B44" s="38" t="s">
        <v>134</v>
      </c>
      <c r="C44" s="19">
        <v>17.47</v>
      </c>
      <c r="D44" s="19">
        <v>17.47</v>
      </c>
      <c r="E44" s="19"/>
    </row>
    <row r="45" ht="26" spans="1:5">
      <c r="A45" s="38">
        <v>2080505</v>
      </c>
      <c r="B45" s="38" t="s">
        <v>127</v>
      </c>
      <c r="C45" s="19">
        <v>155.09</v>
      </c>
      <c r="D45" s="19">
        <v>155.09</v>
      </c>
      <c r="E45" s="19"/>
    </row>
    <row r="46" spans="1:5">
      <c r="A46" s="38">
        <v>2101102</v>
      </c>
      <c r="B46" s="38" t="s">
        <v>135</v>
      </c>
      <c r="C46" s="19">
        <v>99.6</v>
      </c>
      <c r="D46" s="19">
        <v>99.6</v>
      </c>
      <c r="E46" s="19"/>
    </row>
    <row r="47" spans="1:5">
      <c r="A47" s="38">
        <v>2120399</v>
      </c>
      <c r="B47" s="38" t="s">
        <v>138</v>
      </c>
      <c r="C47" s="19">
        <f>SUM(D47:E47)</f>
        <v>1575.56</v>
      </c>
      <c r="D47" s="19">
        <v>913.56</v>
      </c>
      <c r="E47" s="19">
        <v>662</v>
      </c>
    </row>
    <row r="48" spans="1:5">
      <c r="A48" s="38">
        <v>2210201</v>
      </c>
      <c r="B48" s="38" t="s">
        <v>131</v>
      </c>
      <c r="C48" s="19">
        <v>88.54</v>
      </c>
      <c r="D48" s="19">
        <v>88.54</v>
      </c>
      <c r="E48" s="19"/>
    </row>
    <row r="49" ht="26" spans="1:5">
      <c r="A49" s="38" t="s">
        <v>110</v>
      </c>
      <c r="C49" s="19">
        <f>SUM(D49:E49)</f>
        <v>708.84</v>
      </c>
      <c r="D49" s="19">
        <v>270.04</v>
      </c>
      <c r="E49" s="19">
        <v>438.8</v>
      </c>
    </row>
    <row r="50" spans="1:5">
      <c r="A50" s="38">
        <v>2050802</v>
      </c>
      <c r="B50" s="38" t="s">
        <v>125</v>
      </c>
      <c r="C50" s="19">
        <v>2.43</v>
      </c>
      <c r="D50" s="19">
        <v>2.43</v>
      </c>
      <c r="E50" s="19"/>
    </row>
    <row r="51" ht="26" spans="1:5">
      <c r="A51" s="38">
        <v>2080505</v>
      </c>
      <c r="B51" s="38" t="s">
        <v>127</v>
      </c>
      <c r="C51" s="19">
        <v>33.26</v>
      </c>
      <c r="D51" s="19">
        <v>33.26</v>
      </c>
      <c r="E51" s="19"/>
    </row>
    <row r="52" spans="1:5">
      <c r="A52" s="38">
        <v>2101102</v>
      </c>
      <c r="B52" s="38" t="s">
        <v>135</v>
      </c>
      <c r="C52" s="19">
        <v>21.84</v>
      </c>
      <c r="D52" s="19">
        <v>21.84</v>
      </c>
      <c r="E52" s="19"/>
    </row>
    <row r="53" spans="1:5">
      <c r="A53" s="38">
        <v>2120399</v>
      </c>
      <c r="B53" s="38" t="s">
        <v>138</v>
      </c>
      <c r="C53" s="19">
        <f>SUM(D53:E53)</f>
        <v>631.89</v>
      </c>
      <c r="D53" s="19">
        <v>193.09</v>
      </c>
      <c r="E53" s="19">
        <v>438.8</v>
      </c>
    </row>
    <row r="54" spans="1:5">
      <c r="A54" s="38">
        <v>2210201</v>
      </c>
      <c r="B54" s="38" t="s">
        <v>131</v>
      </c>
      <c r="C54" s="19">
        <v>19.42</v>
      </c>
      <c r="D54" s="19">
        <v>19.42</v>
      </c>
      <c r="E54" s="19"/>
    </row>
    <row r="55" ht="26" spans="1:5">
      <c r="A55" s="38" t="s">
        <v>111</v>
      </c>
      <c r="C55" s="19">
        <f>SUM(D55:E55)</f>
        <v>886.23</v>
      </c>
      <c r="D55" s="19">
        <v>410.23</v>
      </c>
      <c r="E55" s="19">
        <v>476</v>
      </c>
    </row>
    <row r="56" spans="1:5">
      <c r="A56" s="38">
        <v>2050802</v>
      </c>
      <c r="B56" s="38" t="s">
        <v>125</v>
      </c>
      <c r="C56" s="19">
        <v>4.01</v>
      </c>
      <c r="D56" s="19">
        <v>4.01</v>
      </c>
      <c r="E56" s="19"/>
    </row>
    <row r="57" ht="26" spans="1:5">
      <c r="A57" s="38">
        <v>2080505</v>
      </c>
      <c r="B57" s="38" t="s">
        <v>127</v>
      </c>
      <c r="C57" s="19">
        <v>56.44</v>
      </c>
      <c r="D57" s="19">
        <v>56.44</v>
      </c>
      <c r="E57" s="19"/>
    </row>
    <row r="58" spans="1:5">
      <c r="A58" s="38">
        <v>2101102</v>
      </c>
      <c r="B58" s="38" t="s">
        <v>135</v>
      </c>
      <c r="C58" s="19">
        <v>36.06</v>
      </c>
      <c r="D58" s="19">
        <v>36.06</v>
      </c>
      <c r="E58" s="19"/>
    </row>
    <row r="59" spans="1:5">
      <c r="A59" s="38">
        <v>2120399</v>
      </c>
      <c r="B59" s="38" t="s">
        <v>138</v>
      </c>
      <c r="C59" s="19">
        <f>SUM(D59:E59)</f>
        <v>757.67</v>
      </c>
      <c r="D59" s="19">
        <v>281.67</v>
      </c>
      <c r="E59" s="19">
        <v>476</v>
      </c>
    </row>
    <row r="60" spans="1:5">
      <c r="A60" s="38">
        <v>2210201</v>
      </c>
      <c r="B60" s="38" t="s">
        <v>131</v>
      </c>
      <c r="C60" s="19">
        <v>32.05</v>
      </c>
      <c r="D60" s="19">
        <v>32.05</v>
      </c>
      <c r="E60" s="19"/>
    </row>
    <row r="61" ht="26" spans="1:5">
      <c r="A61" s="38" t="s">
        <v>112</v>
      </c>
      <c r="C61" s="19">
        <f>SUM(D61:E61)</f>
        <v>255.43</v>
      </c>
      <c r="D61" s="19">
        <v>25.83</v>
      </c>
      <c r="E61" s="19">
        <v>229.6</v>
      </c>
    </row>
    <row r="62" spans="1:5">
      <c r="A62" s="38">
        <v>2050802</v>
      </c>
      <c r="B62" s="38" t="s">
        <v>125</v>
      </c>
      <c r="C62" s="19">
        <v>0.22</v>
      </c>
      <c r="D62" s="19">
        <v>0.22</v>
      </c>
      <c r="E62" s="19"/>
    </row>
    <row r="63" spans="1:5">
      <c r="A63" s="38">
        <v>2080502</v>
      </c>
      <c r="B63" s="38" t="s">
        <v>134</v>
      </c>
      <c r="C63" s="19">
        <v>0.21</v>
      </c>
      <c r="D63" s="19">
        <v>0.21</v>
      </c>
      <c r="E63" s="19"/>
    </row>
    <row r="64" ht="26" spans="1:5">
      <c r="A64" s="38">
        <v>2080505</v>
      </c>
      <c r="B64" s="38" t="s">
        <v>127</v>
      </c>
      <c r="C64" s="19">
        <v>3.01</v>
      </c>
      <c r="D64" s="19">
        <v>3.01</v>
      </c>
      <c r="E64" s="19"/>
    </row>
    <row r="65" spans="1:5">
      <c r="A65" s="38">
        <v>2101102</v>
      </c>
      <c r="B65" s="38" t="s">
        <v>135</v>
      </c>
      <c r="C65" s="19">
        <v>2.01</v>
      </c>
      <c r="D65" s="19">
        <v>2.01</v>
      </c>
      <c r="E65" s="19"/>
    </row>
    <row r="66" spans="1:5">
      <c r="A66" s="38">
        <v>2120399</v>
      </c>
      <c r="B66" s="38" t="s">
        <v>138</v>
      </c>
      <c r="C66" s="19">
        <f>SUM(D66:E66)</f>
        <v>248.19</v>
      </c>
      <c r="D66" s="19">
        <v>18.59</v>
      </c>
      <c r="E66" s="19">
        <v>229.6</v>
      </c>
    </row>
    <row r="67" spans="1:5">
      <c r="A67" s="38">
        <v>2210201</v>
      </c>
      <c r="B67" s="38" t="s">
        <v>131</v>
      </c>
      <c r="C67" s="19">
        <v>1.79</v>
      </c>
      <c r="D67" s="19">
        <v>1.79</v>
      </c>
      <c r="E67" s="19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3"/>
  <sheetViews>
    <sheetView workbookViewId="0">
      <selection activeCell="G15" sqref="G15"/>
    </sheetView>
  </sheetViews>
  <sheetFormatPr defaultColWidth="9" defaultRowHeight="13" outlineLevelCol="4"/>
  <cols>
    <col min="1" max="1" width="17.1272727272727" style="2" customWidth="1"/>
    <col min="2" max="2" width="24.6272727272727" style="2" customWidth="1"/>
    <col min="3" max="3" width="14.5" style="2" customWidth="1"/>
    <col min="4" max="4" width="14.8727272727273" style="2" customWidth="1"/>
    <col min="5" max="5" width="16.1272727272727" style="2" customWidth="1"/>
    <col min="6" max="16384" width="9" style="2"/>
  </cols>
  <sheetData>
    <row r="1" ht="12.95" customHeight="1" spans="1:1">
      <c r="A1" s="2" t="s">
        <v>161</v>
      </c>
    </row>
    <row r="2" ht="33" customHeight="1" spans="1:5">
      <c r="A2" s="3" t="s">
        <v>162</v>
      </c>
      <c r="B2" s="4"/>
      <c r="C2" s="4"/>
      <c r="D2" s="4"/>
      <c r="E2" s="4"/>
    </row>
    <row r="3" ht="20.25" customHeight="1" spans="1:5">
      <c r="A3" s="21"/>
      <c r="B3" s="21"/>
      <c r="C3" s="21"/>
      <c r="D3" s="21"/>
      <c r="E3" s="5" t="s">
        <v>2</v>
      </c>
    </row>
    <row r="4" ht="26" spans="1:5">
      <c r="A4" s="22" t="s">
        <v>163</v>
      </c>
      <c r="B4" s="22" t="s">
        <v>164</v>
      </c>
      <c r="C4" s="22" t="s">
        <v>94</v>
      </c>
      <c r="D4" s="22" t="s">
        <v>165</v>
      </c>
      <c r="E4" s="22" t="s">
        <v>166</v>
      </c>
    </row>
    <row r="5" ht="30.95" customHeight="1" spans="1:5">
      <c r="A5" s="22"/>
      <c r="B5" s="22" t="s">
        <v>90</v>
      </c>
      <c r="C5" s="23">
        <v>6586.82</v>
      </c>
      <c r="D5" s="23">
        <v>5631.37</v>
      </c>
      <c r="E5" s="23">
        <v>955.45</v>
      </c>
    </row>
    <row r="6" ht="29.25" customHeight="1" spans="1:5">
      <c r="A6" s="24" t="s">
        <v>104</v>
      </c>
      <c r="B6" s="25" t="s">
        <v>94</v>
      </c>
      <c r="C6" s="19">
        <v>212.75</v>
      </c>
      <c r="D6" s="19">
        <v>156.9</v>
      </c>
      <c r="E6" s="19">
        <v>55.85</v>
      </c>
    </row>
    <row r="7" spans="1:5">
      <c r="A7" s="26">
        <v>301</v>
      </c>
      <c r="B7" s="19" t="s">
        <v>13</v>
      </c>
      <c r="C7" s="19"/>
      <c r="D7" s="19"/>
      <c r="E7" s="19"/>
    </row>
    <row r="8" spans="1:5">
      <c r="A8" s="27">
        <v>30101</v>
      </c>
      <c r="B8" s="27" t="s">
        <v>167</v>
      </c>
      <c r="C8" s="19">
        <v>59.9</v>
      </c>
      <c r="D8" s="19">
        <v>59.9</v>
      </c>
      <c r="E8" s="19"/>
    </row>
    <row r="9" spans="1:5">
      <c r="A9" s="27">
        <v>30102</v>
      </c>
      <c r="B9" s="27" t="s">
        <v>168</v>
      </c>
      <c r="C9" s="19">
        <v>45.36</v>
      </c>
      <c r="D9" s="19">
        <v>45.36</v>
      </c>
      <c r="E9" s="19"/>
    </row>
    <row r="10" spans="1:5">
      <c r="A10" s="27">
        <v>30108</v>
      </c>
      <c r="B10" s="27" t="s">
        <v>169</v>
      </c>
      <c r="C10" s="19">
        <v>22.99</v>
      </c>
      <c r="D10" s="19">
        <v>22.99</v>
      </c>
      <c r="E10" s="19"/>
    </row>
    <row r="11" spans="1:5">
      <c r="A11" s="27">
        <v>30111</v>
      </c>
      <c r="B11" s="27" t="s">
        <v>170</v>
      </c>
      <c r="C11" s="19">
        <v>14.21</v>
      </c>
      <c r="D11" s="19">
        <v>14.21</v>
      </c>
      <c r="E11" s="19"/>
    </row>
    <row r="12" spans="1:5">
      <c r="A12" s="27">
        <v>30113</v>
      </c>
      <c r="B12" s="27" t="s">
        <v>171</v>
      </c>
      <c r="C12" s="19">
        <v>12.63</v>
      </c>
      <c r="D12" s="19">
        <v>12.63</v>
      </c>
      <c r="E12" s="19"/>
    </row>
    <row r="13" spans="1:5">
      <c r="A13" s="26">
        <v>302</v>
      </c>
      <c r="B13" s="19" t="s">
        <v>16</v>
      </c>
      <c r="C13" s="19"/>
      <c r="D13" s="19"/>
      <c r="E13" s="19"/>
    </row>
    <row r="14" spans="1:5">
      <c r="A14" s="27">
        <v>30201</v>
      </c>
      <c r="B14" s="27" t="s">
        <v>172</v>
      </c>
      <c r="C14" s="19">
        <v>14.36</v>
      </c>
      <c r="D14" s="19"/>
      <c r="E14" s="19">
        <v>14.36</v>
      </c>
    </row>
    <row r="15" spans="1:5">
      <c r="A15" s="27">
        <v>30202</v>
      </c>
      <c r="B15" s="27" t="s">
        <v>173</v>
      </c>
      <c r="C15" s="19">
        <v>0.38</v>
      </c>
      <c r="D15" s="19"/>
      <c r="E15" s="19">
        <v>0.38</v>
      </c>
    </row>
    <row r="16" spans="1:5">
      <c r="A16" s="27">
        <v>30205</v>
      </c>
      <c r="B16" s="27" t="s">
        <v>174</v>
      </c>
      <c r="C16" s="19">
        <v>0.21</v>
      </c>
      <c r="D16" s="19"/>
      <c r="E16" s="19">
        <v>0.21</v>
      </c>
    </row>
    <row r="17" spans="1:5">
      <c r="A17" s="27">
        <v>30206</v>
      </c>
      <c r="B17" s="27" t="s">
        <v>175</v>
      </c>
      <c r="C17" s="19">
        <v>1.31</v>
      </c>
      <c r="D17" s="19"/>
      <c r="E17" s="19">
        <v>1.31</v>
      </c>
    </row>
    <row r="18" spans="1:5">
      <c r="A18" s="27">
        <v>30207</v>
      </c>
      <c r="B18" s="27" t="s">
        <v>176</v>
      </c>
      <c r="C18" s="19">
        <v>1.71</v>
      </c>
      <c r="D18" s="19"/>
      <c r="E18" s="19">
        <v>1.71</v>
      </c>
    </row>
    <row r="19" spans="1:5">
      <c r="A19" s="27">
        <v>30211</v>
      </c>
      <c r="B19" s="27" t="s">
        <v>177</v>
      </c>
      <c r="C19" s="19">
        <v>7.98</v>
      </c>
      <c r="D19" s="19"/>
      <c r="E19" s="19">
        <v>7.98</v>
      </c>
    </row>
    <row r="20" spans="1:5">
      <c r="A20" s="27">
        <v>30213</v>
      </c>
      <c r="B20" s="27" t="s">
        <v>178</v>
      </c>
      <c r="C20" s="19">
        <v>0.19</v>
      </c>
      <c r="D20" s="19"/>
      <c r="E20" s="19">
        <v>0.19</v>
      </c>
    </row>
    <row r="21" spans="1:5">
      <c r="A21" s="27">
        <v>30215</v>
      </c>
      <c r="B21" s="27" t="s">
        <v>179</v>
      </c>
      <c r="C21" s="19">
        <v>1.9</v>
      </c>
      <c r="D21" s="19"/>
      <c r="E21" s="19">
        <v>1.9</v>
      </c>
    </row>
    <row r="22" spans="1:5">
      <c r="A22" s="27">
        <v>30216</v>
      </c>
      <c r="B22" s="27" t="s">
        <v>180</v>
      </c>
      <c r="C22" s="19">
        <v>1.14</v>
      </c>
      <c r="D22" s="19"/>
      <c r="E22" s="19">
        <v>1.14</v>
      </c>
    </row>
    <row r="23" spans="1:5">
      <c r="A23" s="27">
        <v>30217</v>
      </c>
      <c r="B23" s="27" t="s">
        <v>181</v>
      </c>
      <c r="C23" s="19">
        <v>0.3</v>
      </c>
      <c r="D23" s="19"/>
      <c r="E23" s="19">
        <v>0.3</v>
      </c>
    </row>
    <row r="24" spans="1:5">
      <c r="A24" s="27">
        <v>30228</v>
      </c>
      <c r="B24" s="27" t="s">
        <v>182</v>
      </c>
      <c r="C24" s="19">
        <v>2.11</v>
      </c>
      <c r="D24" s="19"/>
      <c r="E24" s="19">
        <v>2.11</v>
      </c>
    </row>
    <row r="25" spans="1:5">
      <c r="A25" s="27">
        <v>30231</v>
      </c>
      <c r="B25" s="27" t="s">
        <v>183</v>
      </c>
      <c r="C25" s="19">
        <v>6</v>
      </c>
      <c r="D25" s="19"/>
      <c r="E25" s="19">
        <v>6</v>
      </c>
    </row>
    <row r="26" spans="1:5">
      <c r="A26" s="27">
        <v>30239</v>
      </c>
      <c r="B26" s="27" t="s">
        <v>184</v>
      </c>
      <c r="C26" s="19">
        <v>12.53</v>
      </c>
      <c r="D26" s="19"/>
      <c r="E26" s="19">
        <v>12.53</v>
      </c>
    </row>
    <row r="27" spans="1:5">
      <c r="A27" s="27">
        <v>30229</v>
      </c>
      <c r="B27" s="27" t="s">
        <v>185</v>
      </c>
      <c r="C27" s="19">
        <v>2.63</v>
      </c>
      <c r="D27" s="19"/>
      <c r="E27" s="19">
        <v>2.63</v>
      </c>
    </row>
    <row r="28" spans="1:5">
      <c r="A28" s="27">
        <v>30902</v>
      </c>
      <c r="B28" s="27" t="s">
        <v>186</v>
      </c>
      <c r="C28" s="19">
        <v>1.52</v>
      </c>
      <c r="D28" s="19"/>
      <c r="E28" s="19">
        <v>1.52</v>
      </c>
    </row>
    <row r="29" spans="1:5">
      <c r="A29" s="27">
        <v>30216</v>
      </c>
      <c r="B29" s="27" t="s">
        <v>180</v>
      </c>
      <c r="C29" s="19">
        <v>1.58</v>
      </c>
      <c r="D29" s="19"/>
      <c r="E29" s="19">
        <v>1.58</v>
      </c>
    </row>
    <row r="30" spans="1:5">
      <c r="A30" s="26">
        <v>303</v>
      </c>
      <c r="B30" s="19" t="s">
        <v>187</v>
      </c>
      <c r="C30" s="19"/>
      <c r="D30" s="19"/>
      <c r="E30" s="19"/>
    </row>
    <row r="31" spans="1:5">
      <c r="A31" s="28">
        <v>30399</v>
      </c>
      <c r="B31" s="27" t="s">
        <v>188</v>
      </c>
      <c r="C31" s="19">
        <v>1.81</v>
      </c>
      <c r="D31" s="19">
        <v>1.81</v>
      </c>
      <c r="E31" s="19"/>
    </row>
    <row r="32" ht="48.95" customHeight="1" spans="1:5">
      <c r="A32" s="24" t="s">
        <v>105</v>
      </c>
      <c r="B32" s="25" t="s">
        <v>94</v>
      </c>
      <c r="C32" s="19">
        <v>1003.58</v>
      </c>
      <c r="D32" s="19">
        <v>807.44</v>
      </c>
      <c r="E32" s="19">
        <v>196.14</v>
      </c>
    </row>
    <row r="33" spans="1:5">
      <c r="A33" s="26">
        <v>301</v>
      </c>
      <c r="B33" s="19" t="s">
        <v>13</v>
      </c>
      <c r="C33" s="19"/>
      <c r="D33" s="19"/>
      <c r="E33" s="19"/>
    </row>
    <row r="34" spans="1:5">
      <c r="A34" s="27">
        <v>30101</v>
      </c>
      <c r="B34" s="27" t="s">
        <v>167</v>
      </c>
      <c r="C34" s="19">
        <v>294.41</v>
      </c>
      <c r="D34" s="19">
        <v>294.41</v>
      </c>
      <c r="E34" s="19"/>
    </row>
    <row r="35" spans="1:5">
      <c r="A35" s="27">
        <v>30102</v>
      </c>
      <c r="B35" s="27" t="s">
        <v>168</v>
      </c>
      <c r="C35" s="19">
        <v>251.49</v>
      </c>
      <c r="D35" s="19">
        <v>251.49</v>
      </c>
      <c r="E35" s="19"/>
    </row>
    <row r="36" spans="1:5">
      <c r="A36" s="27">
        <v>30108</v>
      </c>
      <c r="B36" s="27" t="s">
        <v>169</v>
      </c>
      <c r="C36" s="19">
        <v>120.21</v>
      </c>
      <c r="D36" s="19">
        <v>120.21</v>
      </c>
      <c r="E36" s="19"/>
    </row>
    <row r="37" spans="1:5">
      <c r="A37" s="27">
        <v>30111</v>
      </c>
      <c r="B37" s="27" t="s">
        <v>170</v>
      </c>
      <c r="C37" s="19">
        <v>73.7</v>
      </c>
      <c r="D37" s="19">
        <v>73.7</v>
      </c>
      <c r="E37" s="19"/>
    </row>
    <row r="38" spans="1:5">
      <c r="A38" s="27">
        <v>30113</v>
      </c>
      <c r="B38" s="27" t="s">
        <v>171</v>
      </c>
      <c r="C38" s="19">
        <v>65.51</v>
      </c>
      <c r="D38" s="19">
        <v>65.51</v>
      </c>
      <c r="E38" s="19"/>
    </row>
    <row r="39" spans="1:5">
      <c r="A39" s="26">
        <v>302</v>
      </c>
      <c r="B39" s="19" t="s">
        <v>16</v>
      </c>
      <c r="C39" s="19"/>
      <c r="D39" s="19"/>
      <c r="E39" s="19"/>
    </row>
    <row r="40" spans="1:5">
      <c r="A40" s="27">
        <v>30201</v>
      </c>
      <c r="B40" s="27" t="s">
        <v>172</v>
      </c>
      <c r="C40" s="19">
        <v>14.14</v>
      </c>
      <c r="D40" s="19"/>
      <c r="E40" s="19">
        <v>14.14</v>
      </c>
    </row>
    <row r="41" spans="1:5">
      <c r="A41" s="27">
        <v>30202</v>
      </c>
      <c r="B41" s="27" t="s">
        <v>173</v>
      </c>
      <c r="C41" s="19">
        <v>2.28</v>
      </c>
      <c r="D41" s="19"/>
      <c r="E41" s="19">
        <v>2.28</v>
      </c>
    </row>
    <row r="42" spans="1:5">
      <c r="A42" s="27">
        <v>30205</v>
      </c>
      <c r="B42" s="27" t="s">
        <v>174</v>
      </c>
      <c r="C42" s="19">
        <v>1.25</v>
      </c>
      <c r="D42" s="19"/>
      <c r="E42" s="19">
        <v>1.25</v>
      </c>
    </row>
    <row r="43" spans="1:5">
      <c r="A43" s="27">
        <v>30206</v>
      </c>
      <c r="B43" s="27" t="s">
        <v>175</v>
      </c>
      <c r="C43" s="19">
        <v>7.87</v>
      </c>
      <c r="D43" s="19"/>
      <c r="E43" s="19">
        <v>7.87</v>
      </c>
    </row>
    <row r="44" spans="1:5">
      <c r="A44" s="27">
        <v>30207</v>
      </c>
      <c r="B44" s="27" t="s">
        <v>176</v>
      </c>
      <c r="C44" s="19">
        <v>10.26</v>
      </c>
      <c r="D44" s="19"/>
      <c r="E44" s="19">
        <v>10.26</v>
      </c>
    </row>
    <row r="45" spans="1:5">
      <c r="A45" s="27">
        <v>30211</v>
      </c>
      <c r="B45" s="27" t="s">
        <v>177</v>
      </c>
      <c r="C45" s="19">
        <v>47.88</v>
      </c>
      <c r="D45" s="19"/>
      <c r="E45" s="19">
        <v>47.88</v>
      </c>
    </row>
    <row r="46" spans="1:5">
      <c r="A46" s="27">
        <v>30213</v>
      </c>
      <c r="B46" s="27" t="s">
        <v>178</v>
      </c>
      <c r="C46" s="19">
        <v>1.14</v>
      </c>
      <c r="D46" s="19"/>
      <c r="E46" s="19">
        <v>1.14</v>
      </c>
    </row>
    <row r="47" spans="1:5">
      <c r="A47" s="27">
        <v>30215</v>
      </c>
      <c r="B47" s="27" t="s">
        <v>179</v>
      </c>
      <c r="C47" s="19">
        <v>11.4</v>
      </c>
      <c r="D47" s="19"/>
      <c r="E47" s="19">
        <v>11.4</v>
      </c>
    </row>
    <row r="48" spans="1:5">
      <c r="A48" s="27">
        <v>30216</v>
      </c>
      <c r="B48" s="27" t="s">
        <v>180</v>
      </c>
      <c r="C48" s="19">
        <v>6.84</v>
      </c>
      <c r="D48" s="19"/>
      <c r="E48" s="19">
        <v>6.84</v>
      </c>
    </row>
    <row r="49" spans="1:5">
      <c r="A49" s="27">
        <v>30217</v>
      </c>
      <c r="B49" s="27" t="s">
        <v>181</v>
      </c>
      <c r="C49" s="19">
        <v>1.82</v>
      </c>
      <c r="D49" s="19"/>
      <c r="E49" s="19">
        <v>1.82</v>
      </c>
    </row>
    <row r="50" spans="1:5">
      <c r="A50" s="27">
        <v>30228</v>
      </c>
      <c r="B50" s="27" t="s">
        <v>182</v>
      </c>
      <c r="C50" s="19">
        <v>10.92</v>
      </c>
      <c r="D50" s="19"/>
      <c r="E50" s="19">
        <v>10.92</v>
      </c>
    </row>
    <row r="51" spans="1:5">
      <c r="A51" s="27">
        <v>30239</v>
      </c>
      <c r="B51" s="27" t="s">
        <v>184</v>
      </c>
      <c r="C51" s="19">
        <v>49.38</v>
      </c>
      <c r="D51" s="19"/>
      <c r="E51" s="19">
        <v>49.38</v>
      </c>
    </row>
    <row r="52" spans="1:5">
      <c r="A52" s="27">
        <v>30229</v>
      </c>
      <c r="B52" s="27" t="s">
        <v>185</v>
      </c>
      <c r="C52" s="19">
        <v>13.65</v>
      </c>
      <c r="D52" s="19"/>
      <c r="E52" s="19">
        <v>13.65</v>
      </c>
    </row>
    <row r="53" spans="1:5">
      <c r="A53" s="27">
        <v>30902</v>
      </c>
      <c r="B53" s="27" t="s">
        <v>186</v>
      </c>
      <c r="C53" s="19">
        <v>9.12</v>
      </c>
      <c r="D53" s="19"/>
      <c r="E53" s="19">
        <v>9.12</v>
      </c>
    </row>
    <row r="54" spans="1:5">
      <c r="A54" s="27">
        <v>30216</v>
      </c>
      <c r="B54" s="27" t="s">
        <v>180</v>
      </c>
      <c r="C54" s="19">
        <v>8.19</v>
      </c>
      <c r="D54" s="19"/>
      <c r="E54" s="19">
        <v>8.19</v>
      </c>
    </row>
    <row r="55" spans="1:5">
      <c r="A55" s="26">
        <v>303</v>
      </c>
      <c r="B55" s="19" t="s">
        <v>187</v>
      </c>
      <c r="C55" s="19"/>
      <c r="D55" s="19"/>
      <c r="E55" s="19"/>
    </row>
    <row r="56" spans="1:5">
      <c r="A56" s="28">
        <v>30399</v>
      </c>
      <c r="B56" s="27" t="s">
        <v>188</v>
      </c>
      <c r="C56" s="19">
        <v>2.12</v>
      </c>
      <c r="D56" s="19">
        <v>2.12</v>
      </c>
      <c r="E56" s="19"/>
    </row>
    <row r="57" ht="42" customHeight="1" spans="1:5">
      <c r="A57" s="24" t="s">
        <v>106</v>
      </c>
      <c r="B57" s="25" t="s">
        <v>94</v>
      </c>
      <c r="C57" s="19">
        <v>3137.12</v>
      </c>
      <c r="D57" s="19">
        <v>2707.99</v>
      </c>
      <c r="E57" s="19">
        <v>429.13</v>
      </c>
    </row>
    <row r="58" spans="1:5">
      <c r="A58" s="26">
        <v>301</v>
      </c>
      <c r="B58" s="19" t="s">
        <v>13</v>
      </c>
      <c r="C58" s="19"/>
      <c r="D58" s="19"/>
      <c r="E58" s="19"/>
    </row>
    <row r="59" spans="1:5">
      <c r="A59" s="27">
        <v>30101</v>
      </c>
      <c r="B59" s="27" t="s">
        <v>167</v>
      </c>
      <c r="C59" s="19">
        <v>979.89</v>
      </c>
      <c r="D59" s="19">
        <v>979.89</v>
      </c>
      <c r="E59" s="19"/>
    </row>
    <row r="60" spans="1:5">
      <c r="A60" s="27">
        <v>30102</v>
      </c>
      <c r="B60" s="27" t="s">
        <v>168</v>
      </c>
      <c r="C60" s="19">
        <v>822.36</v>
      </c>
      <c r="D60" s="19">
        <v>822.36</v>
      </c>
      <c r="E60" s="19"/>
    </row>
    <row r="61" spans="1:5">
      <c r="A61" s="27">
        <v>30108</v>
      </c>
      <c r="B61" s="27" t="s">
        <v>169</v>
      </c>
      <c r="C61" s="19">
        <v>379.18</v>
      </c>
      <c r="D61" s="19">
        <v>379.18</v>
      </c>
      <c r="E61" s="19"/>
    </row>
    <row r="62" spans="1:5">
      <c r="A62" s="27">
        <v>30110</v>
      </c>
      <c r="B62" s="27" t="s">
        <v>189</v>
      </c>
      <c r="C62" s="19">
        <v>243.3</v>
      </c>
      <c r="D62" s="19">
        <v>243.3</v>
      </c>
      <c r="E62" s="19"/>
    </row>
    <row r="63" spans="1:5">
      <c r="A63" s="27">
        <v>30113</v>
      </c>
      <c r="B63" s="27" t="s">
        <v>171</v>
      </c>
      <c r="C63" s="19">
        <v>216.27</v>
      </c>
      <c r="D63" s="19">
        <v>216.27</v>
      </c>
      <c r="E63" s="19"/>
    </row>
    <row r="64" spans="1:5">
      <c r="A64" s="26">
        <v>302</v>
      </c>
      <c r="B64" s="19" t="s">
        <v>16</v>
      </c>
      <c r="C64" s="19"/>
      <c r="D64" s="19"/>
      <c r="E64" s="19"/>
    </row>
    <row r="65" spans="1:5">
      <c r="A65" s="27">
        <v>30201</v>
      </c>
      <c r="B65" s="27" t="s">
        <v>172</v>
      </c>
      <c r="C65" s="19">
        <v>36.7</v>
      </c>
      <c r="D65" s="19"/>
      <c r="E65" s="19">
        <v>36.7</v>
      </c>
    </row>
    <row r="66" spans="1:5">
      <c r="A66" s="27">
        <v>30202</v>
      </c>
      <c r="B66" s="27" t="s">
        <v>173</v>
      </c>
      <c r="C66" s="19">
        <v>5.92</v>
      </c>
      <c r="D66" s="19"/>
      <c r="E66" s="19">
        <v>5.92</v>
      </c>
    </row>
    <row r="67" spans="1:5">
      <c r="A67" s="27">
        <v>30205</v>
      </c>
      <c r="B67" s="27" t="s">
        <v>174</v>
      </c>
      <c r="C67" s="19">
        <v>3.26</v>
      </c>
      <c r="D67" s="19"/>
      <c r="E67" s="19">
        <v>3.26</v>
      </c>
    </row>
    <row r="68" spans="1:5">
      <c r="A68" s="27">
        <v>30206</v>
      </c>
      <c r="B68" s="27" t="s">
        <v>175</v>
      </c>
      <c r="C68" s="19">
        <v>20.42</v>
      </c>
      <c r="D68" s="19"/>
      <c r="E68" s="19">
        <v>20.42</v>
      </c>
    </row>
    <row r="69" spans="1:5">
      <c r="A69" s="27">
        <v>30207</v>
      </c>
      <c r="B69" s="27" t="s">
        <v>176</v>
      </c>
      <c r="C69" s="19">
        <v>26.64</v>
      </c>
      <c r="D69" s="19"/>
      <c r="E69" s="19">
        <v>26.64</v>
      </c>
    </row>
    <row r="70" spans="1:5">
      <c r="A70" s="27">
        <v>30211</v>
      </c>
      <c r="B70" s="27" t="s">
        <v>177</v>
      </c>
      <c r="C70" s="19">
        <v>124.32</v>
      </c>
      <c r="D70" s="19"/>
      <c r="E70" s="19">
        <v>124.32</v>
      </c>
    </row>
    <row r="71" spans="1:5">
      <c r="A71" s="27">
        <v>30213</v>
      </c>
      <c r="B71" s="27" t="s">
        <v>178</v>
      </c>
      <c r="C71" s="19">
        <v>2.96</v>
      </c>
      <c r="D71" s="19"/>
      <c r="E71" s="19">
        <v>2.96</v>
      </c>
    </row>
    <row r="72" spans="1:5">
      <c r="A72" s="27">
        <v>30215</v>
      </c>
      <c r="B72" s="27" t="s">
        <v>179</v>
      </c>
      <c r="C72" s="19">
        <v>29.6</v>
      </c>
      <c r="D72" s="19"/>
      <c r="E72" s="19">
        <v>29.6</v>
      </c>
    </row>
    <row r="73" spans="1:5">
      <c r="A73" s="27">
        <v>30216</v>
      </c>
      <c r="B73" s="27" t="s">
        <v>180</v>
      </c>
      <c r="C73" s="19">
        <v>17.76</v>
      </c>
      <c r="D73" s="19"/>
      <c r="E73" s="19">
        <v>17.76</v>
      </c>
    </row>
    <row r="74" spans="1:5">
      <c r="A74" s="27">
        <v>30217</v>
      </c>
      <c r="B74" s="27" t="s">
        <v>181</v>
      </c>
      <c r="C74" s="19">
        <v>4.74</v>
      </c>
      <c r="D74" s="19"/>
      <c r="E74" s="19">
        <v>4.74</v>
      </c>
    </row>
    <row r="75" spans="1:5">
      <c r="A75" s="27">
        <v>30228</v>
      </c>
      <c r="B75" s="27" t="s">
        <v>182</v>
      </c>
      <c r="C75" s="19">
        <v>36.04</v>
      </c>
      <c r="D75" s="19"/>
      <c r="E75" s="19">
        <v>36.04</v>
      </c>
    </row>
    <row r="76" spans="1:5">
      <c r="A76" s="27">
        <v>30231</v>
      </c>
      <c r="B76" s="27" t="s">
        <v>183</v>
      </c>
      <c r="C76" s="19">
        <v>12</v>
      </c>
      <c r="D76" s="19"/>
      <c r="E76" s="19">
        <v>12</v>
      </c>
    </row>
    <row r="77" spans="1:5">
      <c r="A77" s="27">
        <v>30299</v>
      </c>
      <c r="B77" s="27" t="s">
        <v>190</v>
      </c>
      <c r="C77" s="19">
        <v>13</v>
      </c>
      <c r="D77" s="19"/>
      <c r="E77" s="19">
        <v>13</v>
      </c>
    </row>
    <row r="78" spans="1:5">
      <c r="A78" s="27">
        <v>30229</v>
      </c>
      <c r="B78" s="27" t="s">
        <v>185</v>
      </c>
      <c r="C78" s="19">
        <v>45.06</v>
      </c>
      <c r="D78" s="19"/>
      <c r="E78" s="19">
        <v>45.06</v>
      </c>
    </row>
    <row r="79" spans="1:5">
      <c r="A79" s="27">
        <v>30902</v>
      </c>
      <c r="B79" s="27" t="s">
        <v>186</v>
      </c>
      <c r="C79" s="19">
        <v>23.68</v>
      </c>
      <c r="D79" s="19"/>
      <c r="E79" s="19">
        <v>23.68</v>
      </c>
    </row>
    <row r="80" spans="1:5">
      <c r="A80" s="27">
        <v>30216</v>
      </c>
      <c r="B80" s="27" t="s">
        <v>180</v>
      </c>
      <c r="C80" s="19">
        <v>27.03</v>
      </c>
      <c r="D80" s="19"/>
      <c r="E80" s="19">
        <v>27.03</v>
      </c>
    </row>
    <row r="81" spans="1:5">
      <c r="A81" s="26">
        <v>303</v>
      </c>
      <c r="B81" s="19" t="s">
        <v>187</v>
      </c>
      <c r="C81" s="19"/>
      <c r="D81" s="19"/>
      <c r="E81" s="19"/>
    </row>
    <row r="82" spans="1:5">
      <c r="A82" s="28">
        <v>30399</v>
      </c>
      <c r="B82" s="27" t="s">
        <v>188</v>
      </c>
      <c r="C82" s="19">
        <v>59.6</v>
      </c>
      <c r="D82" s="19">
        <v>59.6</v>
      </c>
      <c r="E82" s="19"/>
    </row>
    <row r="83" spans="1:5">
      <c r="A83" s="28">
        <v>30304</v>
      </c>
      <c r="B83" s="27" t="s">
        <v>191</v>
      </c>
      <c r="C83" s="19">
        <v>7.39</v>
      </c>
      <c r="D83" s="19">
        <v>7.39</v>
      </c>
      <c r="E83" s="19"/>
    </row>
    <row r="84" ht="44.1" customHeight="1" spans="1:5">
      <c r="A84" s="24" t="s">
        <v>107</v>
      </c>
      <c r="B84" s="25" t="s">
        <v>94</v>
      </c>
      <c r="C84" s="19">
        <v>124.14</v>
      </c>
      <c r="D84" s="19">
        <v>109.62</v>
      </c>
      <c r="E84" s="19">
        <v>14.52</v>
      </c>
    </row>
    <row r="85" spans="1:5">
      <c r="A85" s="26">
        <v>301</v>
      </c>
      <c r="B85" s="19" t="s">
        <v>13</v>
      </c>
      <c r="C85" s="19"/>
      <c r="D85" s="19"/>
      <c r="E85" s="19"/>
    </row>
    <row r="86" spans="1:5">
      <c r="A86" s="27">
        <v>30101</v>
      </c>
      <c r="B86" s="27" t="s">
        <v>167</v>
      </c>
      <c r="C86" s="19">
        <v>75.34</v>
      </c>
      <c r="D86" s="19">
        <v>75.34</v>
      </c>
      <c r="E86" s="19"/>
    </row>
    <row r="87" spans="1:5">
      <c r="A87" s="27">
        <v>30108</v>
      </c>
      <c r="B87" s="27" t="s">
        <v>169</v>
      </c>
      <c r="C87" s="29">
        <v>15.07</v>
      </c>
      <c r="D87" s="19">
        <v>15.07</v>
      </c>
      <c r="E87" s="19"/>
    </row>
    <row r="88" spans="1:5">
      <c r="A88" s="27">
        <v>30110</v>
      </c>
      <c r="B88" s="27" t="s">
        <v>189</v>
      </c>
      <c r="C88" s="29">
        <v>10.17</v>
      </c>
      <c r="D88" s="19">
        <v>10.17</v>
      </c>
      <c r="E88" s="19"/>
    </row>
    <row r="89" spans="1:5">
      <c r="A89" s="27">
        <v>30113</v>
      </c>
      <c r="B89" s="27" t="s">
        <v>171</v>
      </c>
      <c r="C89" s="19">
        <v>9.04</v>
      </c>
      <c r="D89" s="19">
        <v>9.04</v>
      </c>
      <c r="E89" s="19"/>
    </row>
    <row r="90" spans="1:5">
      <c r="A90" s="26">
        <v>302</v>
      </c>
      <c r="B90" s="19" t="s">
        <v>16</v>
      </c>
      <c r="C90" s="19"/>
      <c r="D90" s="19"/>
      <c r="E90" s="19"/>
    </row>
    <row r="91" spans="1:5">
      <c r="A91" s="27">
        <v>30201</v>
      </c>
      <c r="B91" s="27" t="s">
        <v>172</v>
      </c>
      <c r="C91" s="19">
        <v>1.24</v>
      </c>
      <c r="D91" s="19"/>
      <c r="E91" s="19">
        <v>1.24</v>
      </c>
    </row>
    <row r="92" spans="1:5">
      <c r="A92" s="27">
        <v>30202</v>
      </c>
      <c r="B92" s="27" t="s">
        <v>173</v>
      </c>
      <c r="C92" s="19">
        <v>0.2</v>
      </c>
      <c r="D92" s="19"/>
      <c r="E92" s="19">
        <v>0.2</v>
      </c>
    </row>
    <row r="93" spans="1:5">
      <c r="A93" s="27">
        <v>30205</v>
      </c>
      <c r="B93" s="27" t="s">
        <v>174</v>
      </c>
      <c r="C93" s="19">
        <v>0.11</v>
      </c>
      <c r="D93" s="19"/>
      <c r="E93" s="19">
        <v>0.11</v>
      </c>
    </row>
    <row r="94" spans="1:5">
      <c r="A94" s="27">
        <v>30206</v>
      </c>
      <c r="B94" s="27" t="s">
        <v>175</v>
      </c>
      <c r="C94" s="19">
        <v>0.69</v>
      </c>
      <c r="D94" s="19"/>
      <c r="E94" s="19">
        <v>0.69</v>
      </c>
    </row>
    <row r="95" spans="1:5">
      <c r="A95" s="27">
        <v>30207</v>
      </c>
      <c r="B95" s="27" t="s">
        <v>176</v>
      </c>
      <c r="C95" s="19">
        <v>0.9</v>
      </c>
      <c r="D95" s="19"/>
      <c r="E95" s="19">
        <v>0.9</v>
      </c>
    </row>
    <row r="96" spans="1:5">
      <c r="A96" s="27">
        <v>30211</v>
      </c>
      <c r="B96" s="27" t="s">
        <v>177</v>
      </c>
      <c r="C96" s="19">
        <v>4.2</v>
      </c>
      <c r="D96" s="19"/>
      <c r="E96" s="19">
        <v>4.2</v>
      </c>
    </row>
    <row r="97" spans="1:5">
      <c r="A97" s="27">
        <v>30213</v>
      </c>
      <c r="B97" s="27" t="s">
        <v>178</v>
      </c>
      <c r="C97" s="19">
        <v>0.1</v>
      </c>
      <c r="D97" s="19"/>
      <c r="E97" s="19">
        <v>0.1</v>
      </c>
    </row>
    <row r="98" spans="1:5">
      <c r="A98" s="27">
        <v>30215</v>
      </c>
      <c r="B98" s="27" t="s">
        <v>179</v>
      </c>
      <c r="C98" s="19">
        <v>1</v>
      </c>
      <c r="D98" s="19"/>
      <c r="E98" s="19">
        <v>1</v>
      </c>
    </row>
    <row r="99" spans="1:5">
      <c r="A99" s="27">
        <v>30216</v>
      </c>
      <c r="B99" s="27" t="s">
        <v>180</v>
      </c>
      <c r="C99" s="19">
        <v>0.6</v>
      </c>
      <c r="D99" s="19"/>
      <c r="E99" s="19">
        <v>0.6</v>
      </c>
    </row>
    <row r="100" spans="1:5">
      <c r="A100" s="27">
        <v>30217</v>
      </c>
      <c r="B100" s="27" t="s">
        <v>181</v>
      </c>
      <c r="C100" s="19">
        <v>0.16</v>
      </c>
      <c r="D100" s="19"/>
      <c r="E100" s="19">
        <v>0.16</v>
      </c>
    </row>
    <row r="101" spans="1:5">
      <c r="A101" s="27">
        <v>30228</v>
      </c>
      <c r="B101" s="27" t="s">
        <v>182</v>
      </c>
      <c r="C101" s="19">
        <v>1.51</v>
      </c>
      <c r="D101" s="19"/>
      <c r="E101" s="19">
        <v>1.51</v>
      </c>
    </row>
    <row r="102" spans="1:5">
      <c r="A102" s="27">
        <v>30229</v>
      </c>
      <c r="B102" s="27" t="s">
        <v>185</v>
      </c>
      <c r="C102" s="19">
        <v>1.88</v>
      </c>
      <c r="D102" s="19"/>
      <c r="E102" s="19">
        <v>1.88</v>
      </c>
    </row>
    <row r="103" spans="1:5">
      <c r="A103" s="27">
        <v>30902</v>
      </c>
      <c r="B103" s="27" t="s">
        <v>186</v>
      </c>
      <c r="C103" s="19">
        <v>0.8</v>
      </c>
      <c r="D103" s="19"/>
      <c r="E103" s="19">
        <v>0.8</v>
      </c>
    </row>
    <row r="104" spans="1:5">
      <c r="A104" s="27">
        <v>30216</v>
      </c>
      <c r="B104" s="27" t="s">
        <v>180</v>
      </c>
      <c r="C104" s="19">
        <v>1.13</v>
      </c>
      <c r="D104" s="19"/>
      <c r="E104" s="19">
        <v>1.13</v>
      </c>
    </row>
    <row r="105" ht="48" customHeight="1" spans="1:5">
      <c r="A105" s="24" t="s">
        <v>108</v>
      </c>
      <c r="B105" s="25" t="s">
        <v>94</v>
      </c>
      <c r="C105" s="19">
        <v>117.8</v>
      </c>
      <c r="D105" s="19">
        <v>90.91</v>
      </c>
      <c r="E105" s="19">
        <v>26.89</v>
      </c>
    </row>
    <row r="106" spans="1:5">
      <c r="A106" s="26">
        <v>301</v>
      </c>
      <c r="B106" s="19" t="s">
        <v>13</v>
      </c>
      <c r="C106" s="19"/>
      <c r="D106" s="19"/>
      <c r="E106" s="19"/>
    </row>
    <row r="107" spans="1:5">
      <c r="A107" s="27">
        <v>30101</v>
      </c>
      <c r="B107" s="27" t="s">
        <v>167</v>
      </c>
      <c r="C107" s="19">
        <v>33.67</v>
      </c>
      <c r="D107" s="19">
        <v>33.67</v>
      </c>
      <c r="E107" s="19"/>
    </row>
    <row r="108" spans="1:5">
      <c r="A108" s="27">
        <v>30102</v>
      </c>
      <c r="B108" s="27" t="s">
        <v>168</v>
      </c>
      <c r="C108" s="19">
        <v>26.28</v>
      </c>
      <c r="D108" s="19">
        <v>26.28</v>
      </c>
      <c r="E108" s="19"/>
    </row>
    <row r="109" spans="1:5">
      <c r="A109" s="27">
        <v>30108</v>
      </c>
      <c r="B109" s="27" t="s">
        <v>169</v>
      </c>
      <c r="C109" s="19">
        <v>13.35</v>
      </c>
      <c r="D109" s="19">
        <v>13.35</v>
      </c>
      <c r="E109" s="19"/>
    </row>
    <row r="110" spans="1:5">
      <c r="A110" s="27">
        <v>30111</v>
      </c>
      <c r="B110" s="27" t="s">
        <v>170</v>
      </c>
      <c r="C110" s="19">
        <v>8.09</v>
      </c>
      <c r="D110" s="19">
        <v>8.09</v>
      </c>
      <c r="E110" s="19"/>
    </row>
    <row r="111" spans="1:5">
      <c r="A111" s="27">
        <v>30113</v>
      </c>
      <c r="B111" s="27" t="s">
        <v>171</v>
      </c>
      <c r="C111" s="19">
        <v>7.19</v>
      </c>
      <c r="D111" s="19">
        <v>7.19</v>
      </c>
      <c r="E111" s="19"/>
    </row>
    <row r="112" spans="1:5">
      <c r="A112" s="26">
        <v>302</v>
      </c>
      <c r="B112" s="19" t="s">
        <v>16</v>
      </c>
      <c r="C112" s="19"/>
      <c r="D112" s="19"/>
      <c r="E112" s="19"/>
    </row>
    <row r="113" spans="1:5">
      <c r="A113" s="27">
        <v>30201</v>
      </c>
      <c r="B113" s="27" t="s">
        <v>172</v>
      </c>
      <c r="C113" s="19">
        <v>4.74</v>
      </c>
      <c r="D113" s="19"/>
      <c r="E113" s="19">
        <v>4.74</v>
      </c>
    </row>
    <row r="114" spans="1:5">
      <c r="A114" s="27">
        <v>30202</v>
      </c>
      <c r="B114" s="27" t="s">
        <v>173</v>
      </c>
      <c r="C114" s="19">
        <v>0.28</v>
      </c>
      <c r="D114" s="19"/>
      <c r="E114" s="19">
        <v>0.28</v>
      </c>
    </row>
    <row r="115" spans="1:5">
      <c r="A115" s="27">
        <v>30205</v>
      </c>
      <c r="B115" s="27" t="s">
        <v>174</v>
      </c>
      <c r="C115" s="19">
        <v>0.15</v>
      </c>
      <c r="D115" s="19"/>
      <c r="E115" s="19">
        <v>0.15</v>
      </c>
    </row>
    <row r="116" spans="1:5">
      <c r="A116" s="27">
        <v>30206</v>
      </c>
      <c r="B116" s="27" t="s">
        <v>175</v>
      </c>
      <c r="C116" s="19">
        <v>0.97</v>
      </c>
      <c r="D116" s="19"/>
      <c r="E116" s="19">
        <v>0.97</v>
      </c>
    </row>
    <row r="117" spans="1:5">
      <c r="A117" s="27">
        <v>30207</v>
      </c>
      <c r="B117" s="27" t="s">
        <v>176</v>
      </c>
      <c r="C117" s="19">
        <v>1.26</v>
      </c>
      <c r="D117" s="19"/>
      <c r="E117" s="19">
        <v>1.26</v>
      </c>
    </row>
    <row r="118" spans="1:5">
      <c r="A118" s="27">
        <v>30211</v>
      </c>
      <c r="B118" s="27" t="s">
        <v>177</v>
      </c>
      <c r="C118" s="19">
        <v>5.88</v>
      </c>
      <c r="D118" s="19"/>
      <c r="E118" s="19">
        <v>5.88</v>
      </c>
    </row>
    <row r="119" spans="1:5">
      <c r="A119" s="27">
        <v>30213</v>
      </c>
      <c r="B119" s="27" t="s">
        <v>178</v>
      </c>
      <c r="C119" s="19">
        <v>0.14</v>
      </c>
      <c r="D119" s="19"/>
      <c r="E119" s="19">
        <v>0.14</v>
      </c>
    </row>
    <row r="120" spans="1:5">
      <c r="A120" s="27">
        <v>30215</v>
      </c>
      <c r="B120" s="27" t="s">
        <v>179</v>
      </c>
      <c r="C120" s="19">
        <v>1.4</v>
      </c>
      <c r="D120" s="19"/>
      <c r="E120" s="19">
        <v>1.4</v>
      </c>
    </row>
    <row r="121" spans="1:5">
      <c r="A121" s="27">
        <v>30216</v>
      </c>
      <c r="B121" s="27" t="s">
        <v>180</v>
      </c>
      <c r="C121" s="19">
        <v>0.84</v>
      </c>
      <c r="D121" s="19"/>
      <c r="E121" s="19">
        <v>0.84</v>
      </c>
    </row>
    <row r="122" spans="1:5">
      <c r="A122" s="27">
        <v>30217</v>
      </c>
      <c r="B122" s="27" t="s">
        <v>181</v>
      </c>
      <c r="C122" s="19">
        <v>0.22</v>
      </c>
      <c r="D122" s="19"/>
      <c r="E122" s="19">
        <v>0.22</v>
      </c>
    </row>
    <row r="123" spans="1:5">
      <c r="A123" s="27">
        <v>30228</v>
      </c>
      <c r="B123" s="27" t="s">
        <v>182</v>
      </c>
      <c r="C123" s="19">
        <v>1.2</v>
      </c>
      <c r="D123" s="19"/>
      <c r="E123" s="19">
        <v>1.2</v>
      </c>
    </row>
    <row r="124" spans="1:5">
      <c r="A124" s="27">
        <v>30299</v>
      </c>
      <c r="B124" s="27" t="s">
        <v>192</v>
      </c>
      <c r="C124" s="19">
        <v>6.29</v>
      </c>
      <c r="D124" s="19"/>
      <c r="E124" s="19">
        <v>6.29</v>
      </c>
    </row>
    <row r="125" spans="1:5">
      <c r="A125" s="27">
        <v>30229</v>
      </c>
      <c r="B125" s="27" t="s">
        <v>185</v>
      </c>
      <c r="C125" s="19">
        <v>1.5</v>
      </c>
      <c r="D125" s="19"/>
      <c r="E125" s="19">
        <v>1.5</v>
      </c>
    </row>
    <row r="126" spans="1:5">
      <c r="A126" s="27">
        <v>30902</v>
      </c>
      <c r="B126" s="27" t="s">
        <v>186</v>
      </c>
      <c r="C126" s="19">
        <v>1.12</v>
      </c>
      <c r="D126" s="19"/>
      <c r="E126" s="19">
        <v>1.12</v>
      </c>
    </row>
    <row r="127" spans="1:5">
      <c r="A127" s="27">
        <v>30216</v>
      </c>
      <c r="B127" s="27" t="s">
        <v>180</v>
      </c>
      <c r="C127" s="19">
        <v>0.9</v>
      </c>
      <c r="D127" s="19"/>
      <c r="E127" s="19">
        <v>0.9</v>
      </c>
    </row>
    <row r="128" spans="1:5">
      <c r="A128" s="26">
        <v>303</v>
      </c>
      <c r="B128" s="19" t="s">
        <v>187</v>
      </c>
      <c r="C128" s="19"/>
      <c r="D128" s="19"/>
      <c r="E128" s="19"/>
    </row>
    <row r="129" spans="1:5">
      <c r="A129" s="28">
        <v>30399</v>
      </c>
      <c r="B129" s="27" t="s">
        <v>188</v>
      </c>
      <c r="C129" s="19">
        <v>2.33</v>
      </c>
      <c r="D129" s="19">
        <v>2.33</v>
      </c>
      <c r="E129" s="19"/>
    </row>
    <row r="130" ht="36" customHeight="1" spans="1:5">
      <c r="A130" s="24" t="s">
        <v>109</v>
      </c>
      <c r="B130" s="25" t="s">
        <v>94</v>
      </c>
      <c r="C130" s="19">
        <v>1285.33</v>
      </c>
      <c r="D130" s="19">
        <v>1106.05</v>
      </c>
      <c r="E130" s="19">
        <v>179.28</v>
      </c>
    </row>
    <row r="131" spans="1:5">
      <c r="A131" s="26">
        <v>301</v>
      </c>
      <c r="B131" s="19" t="s">
        <v>13</v>
      </c>
      <c r="C131" s="19"/>
      <c r="D131" s="19"/>
      <c r="E131" s="19"/>
    </row>
    <row r="132" spans="1:5">
      <c r="A132" s="27">
        <v>30101</v>
      </c>
      <c r="B132" s="27" t="s">
        <v>167</v>
      </c>
      <c r="C132" s="19">
        <v>413.49</v>
      </c>
      <c r="D132" s="19">
        <v>413.49</v>
      </c>
      <c r="E132" s="19"/>
    </row>
    <row r="133" spans="1:5">
      <c r="A133" s="27">
        <v>30102</v>
      </c>
      <c r="B133" s="27" t="s">
        <v>168</v>
      </c>
      <c r="C133" s="19">
        <v>324.31</v>
      </c>
      <c r="D133" s="19">
        <v>324.31</v>
      </c>
      <c r="E133" s="19"/>
    </row>
    <row r="134" spans="1:5">
      <c r="A134" s="27">
        <v>30108</v>
      </c>
      <c r="B134" s="27" t="s">
        <v>169</v>
      </c>
      <c r="C134" s="19">
        <v>155.09</v>
      </c>
      <c r="D134" s="19">
        <v>155.09</v>
      </c>
      <c r="E134" s="19"/>
    </row>
    <row r="135" spans="1:5">
      <c r="A135" s="27">
        <v>30110</v>
      </c>
      <c r="B135" s="27" t="s">
        <v>189</v>
      </c>
      <c r="C135" s="19">
        <v>99.6</v>
      </c>
      <c r="D135" s="19">
        <v>99.6</v>
      </c>
      <c r="E135" s="19"/>
    </row>
    <row r="136" spans="1:5">
      <c r="A136" s="27">
        <v>30113</v>
      </c>
      <c r="B136" s="27" t="s">
        <v>171</v>
      </c>
      <c r="C136" s="19">
        <v>88.54</v>
      </c>
      <c r="D136" s="19">
        <v>88.54</v>
      </c>
      <c r="E136" s="19"/>
    </row>
    <row r="137" spans="1:5">
      <c r="A137" s="26">
        <v>302</v>
      </c>
      <c r="B137" s="19" t="s">
        <v>16</v>
      </c>
      <c r="C137" s="19"/>
      <c r="D137" s="19"/>
      <c r="E137" s="19"/>
    </row>
    <row r="138" spans="1:5">
      <c r="A138" s="27">
        <v>30201</v>
      </c>
      <c r="B138" s="27" t="s">
        <v>172</v>
      </c>
      <c r="C138" s="19">
        <v>16.74</v>
      </c>
      <c r="D138" s="19"/>
      <c r="E138" s="19">
        <v>16.74</v>
      </c>
    </row>
    <row r="139" spans="1:5">
      <c r="A139" s="27">
        <v>30202</v>
      </c>
      <c r="B139" s="27" t="s">
        <v>173</v>
      </c>
      <c r="C139" s="19">
        <v>2.7</v>
      </c>
      <c r="D139" s="19"/>
      <c r="E139" s="19">
        <v>2.7</v>
      </c>
    </row>
    <row r="140" spans="1:5">
      <c r="A140" s="27">
        <v>30205</v>
      </c>
      <c r="B140" s="27" t="s">
        <v>174</v>
      </c>
      <c r="C140" s="19">
        <v>1.49</v>
      </c>
      <c r="D140" s="19"/>
      <c r="E140" s="19">
        <v>1.49</v>
      </c>
    </row>
    <row r="141" spans="1:5">
      <c r="A141" s="27">
        <v>30206</v>
      </c>
      <c r="B141" s="27" t="s">
        <v>175</v>
      </c>
      <c r="C141" s="19">
        <v>9.32</v>
      </c>
      <c r="D141" s="19"/>
      <c r="E141" s="19">
        <v>9.32</v>
      </c>
    </row>
    <row r="142" spans="1:5">
      <c r="A142" s="27">
        <v>30207</v>
      </c>
      <c r="B142" s="27" t="s">
        <v>176</v>
      </c>
      <c r="C142" s="19">
        <v>12.15</v>
      </c>
      <c r="D142" s="19"/>
      <c r="E142" s="19">
        <v>12.15</v>
      </c>
    </row>
    <row r="143" spans="1:5">
      <c r="A143" s="27">
        <v>30211</v>
      </c>
      <c r="B143" s="27" t="s">
        <v>177</v>
      </c>
      <c r="C143" s="19">
        <v>56.7</v>
      </c>
      <c r="D143" s="19"/>
      <c r="E143" s="19">
        <v>56.7</v>
      </c>
    </row>
    <row r="144" spans="1:5">
      <c r="A144" s="27">
        <v>30213</v>
      </c>
      <c r="B144" s="27" t="s">
        <v>178</v>
      </c>
      <c r="C144" s="19">
        <v>1.35</v>
      </c>
      <c r="D144" s="19"/>
      <c r="E144" s="19">
        <v>1.35</v>
      </c>
    </row>
    <row r="145" spans="1:5">
      <c r="A145" s="27">
        <v>30215</v>
      </c>
      <c r="B145" s="27" t="s">
        <v>179</v>
      </c>
      <c r="C145" s="19">
        <v>13.5</v>
      </c>
      <c r="D145" s="19"/>
      <c r="E145" s="19">
        <v>13.5</v>
      </c>
    </row>
    <row r="146" spans="1:5">
      <c r="A146" s="27">
        <v>30216</v>
      </c>
      <c r="B146" s="27" t="s">
        <v>180</v>
      </c>
      <c r="C146" s="19">
        <v>8.1</v>
      </c>
      <c r="D146" s="19"/>
      <c r="E146" s="19">
        <v>8.1</v>
      </c>
    </row>
    <row r="147" spans="1:5">
      <c r="A147" s="27">
        <v>30217</v>
      </c>
      <c r="B147" s="27" t="s">
        <v>181</v>
      </c>
      <c r="C147" s="19">
        <v>2.16</v>
      </c>
      <c r="D147" s="19"/>
      <c r="E147" s="19">
        <v>2.16</v>
      </c>
    </row>
    <row r="148" spans="1:5">
      <c r="A148" s="27">
        <v>30228</v>
      </c>
      <c r="B148" s="27" t="s">
        <v>182</v>
      </c>
      <c r="C148" s="19">
        <v>14.76</v>
      </c>
      <c r="D148" s="19"/>
      <c r="E148" s="19">
        <v>14.76</v>
      </c>
    </row>
    <row r="149" spans="1:5">
      <c r="A149" s="27">
        <v>30229</v>
      </c>
      <c r="B149" s="27" t="s">
        <v>185</v>
      </c>
      <c r="C149" s="19">
        <v>18.44</v>
      </c>
      <c r="D149" s="19"/>
      <c r="E149" s="19">
        <v>18.44</v>
      </c>
    </row>
    <row r="150" spans="1:5">
      <c r="A150" s="27">
        <v>30902</v>
      </c>
      <c r="B150" s="27" t="s">
        <v>186</v>
      </c>
      <c r="C150" s="19">
        <v>10.8</v>
      </c>
      <c r="D150" s="19"/>
      <c r="E150" s="19">
        <v>10.8</v>
      </c>
    </row>
    <row r="151" spans="1:5">
      <c r="A151" s="27">
        <v>30216</v>
      </c>
      <c r="B151" s="27" t="s">
        <v>180</v>
      </c>
      <c r="C151" s="19">
        <v>11.07</v>
      </c>
      <c r="D151" s="19"/>
      <c r="E151" s="19">
        <v>11.07</v>
      </c>
    </row>
    <row r="152" spans="1:5">
      <c r="A152" s="26">
        <v>303</v>
      </c>
      <c r="B152" s="19" t="s">
        <v>187</v>
      </c>
      <c r="C152" s="19"/>
      <c r="D152" s="19"/>
      <c r="E152" s="19"/>
    </row>
    <row r="153" spans="1:5">
      <c r="A153" s="27">
        <v>30399</v>
      </c>
      <c r="B153" s="27" t="s">
        <v>188</v>
      </c>
      <c r="C153" s="19">
        <v>17.47</v>
      </c>
      <c r="D153" s="19">
        <v>17.47</v>
      </c>
      <c r="E153" s="19"/>
    </row>
    <row r="154" spans="1:5">
      <c r="A154" s="30">
        <v>30304</v>
      </c>
      <c r="B154" s="30" t="s">
        <v>191</v>
      </c>
      <c r="C154" s="31">
        <v>7.55</v>
      </c>
      <c r="D154" s="32">
        <v>7.55</v>
      </c>
      <c r="E154" s="32"/>
    </row>
    <row r="155" ht="48" customHeight="1" spans="1:5">
      <c r="A155" s="24" t="s">
        <v>193</v>
      </c>
      <c r="B155" s="25" t="s">
        <v>94</v>
      </c>
      <c r="C155" s="19">
        <v>270.04</v>
      </c>
      <c r="D155" s="19">
        <v>236.32</v>
      </c>
      <c r="E155" s="19">
        <v>33.72</v>
      </c>
    </row>
    <row r="156" spans="1:5">
      <c r="A156" s="26">
        <v>301</v>
      </c>
      <c r="B156" s="19" t="s">
        <v>13</v>
      </c>
      <c r="C156" s="19"/>
      <c r="D156" s="19"/>
      <c r="E156" s="19"/>
    </row>
    <row r="157" spans="1:5">
      <c r="A157" s="27">
        <v>30101</v>
      </c>
      <c r="B157" s="27" t="s">
        <v>167</v>
      </c>
      <c r="C157" s="19">
        <v>95.64</v>
      </c>
      <c r="D157" s="19">
        <v>95.64</v>
      </c>
      <c r="E157" s="19"/>
    </row>
    <row r="158" spans="1:5">
      <c r="A158" s="27">
        <v>30102</v>
      </c>
      <c r="B158" s="27" t="s">
        <v>168</v>
      </c>
      <c r="C158" s="19">
        <v>66.16</v>
      </c>
      <c r="D158" s="19">
        <v>66.16</v>
      </c>
      <c r="E158" s="19"/>
    </row>
    <row r="159" spans="1:5">
      <c r="A159" s="27">
        <v>30108</v>
      </c>
      <c r="B159" s="27" t="s">
        <v>169</v>
      </c>
      <c r="C159" s="19">
        <v>33.26</v>
      </c>
      <c r="D159" s="19">
        <v>33.26</v>
      </c>
      <c r="E159" s="19"/>
    </row>
    <row r="160" spans="1:5">
      <c r="A160" s="27">
        <v>30110</v>
      </c>
      <c r="B160" s="27" t="s">
        <v>189</v>
      </c>
      <c r="C160" s="19">
        <v>21.84</v>
      </c>
      <c r="D160" s="19">
        <v>21.84</v>
      </c>
      <c r="E160" s="19"/>
    </row>
    <row r="161" spans="1:5">
      <c r="A161" s="27">
        <v>30113</v>
      </c>
      <c r="B161" s="27" t="s">
        <v>171</v>
      </c>
      <c r="C161" s="19">
        <v>19.42</v>
      </c>
      <c r="D161" s="19">
        <v>19.42</v>
      </c>
      <c r="E161" s="19"/>
    </row>
    <row r="162" spans="1:5">
      <c r="A162" s="26">
        <v>302</v>
      </c>
      <c r="B162" s="19" t="s">
        <v>16</v>
      </c>
      <c r="C162" s="19"/>
      <c r="D162" s="19"/>
      <c r="E162" s="19"/>
    </row>
    <row r="163" spans="1:5">
      <c r="A163" s="27">
        <v>30201</v>
      </c>
      <c r="B163" s="27" t="s">
        <v>172</v>
      </c>
      <c r="C163" s="19">
        <v>2.98</v>
      </c>
      <c r="D163" s="19"/>
      <c r="E163" s="19">
        <v>2.98</v>
      </c>
    </row>
    <row r="164" spans="1:5">
      <c r="A164" s="27">
        <v>30202</v>
      </c>
      <c r="B164" s="27" t="s">
        <v>173</v>
      </c>
      <c r="C164" s="19">
        <v>0.48</v>
      </c>
      <c r="D164" s="19"/>
      <c r="E164" s="19">
        <v>0.48</v>
      </c>
    </row>
    <row r="165" spans="1:5">
      <c r="A165" s="27">
        <v>30205</v>
      </c>
      <c r="B165" s="27" t="s">
        <v>174</v>
      </c>
      <c r="C165" s="19">
        <v>0.26</v>
      </c>
      <c r="D165" s="19"/>
      <c r="E165" s="19">
        <v>0.26</v>
      </c>
    </row>
    <row r="166" spans="1:5">
      <c r="A166" s="27">
        <v>30206</v>
      </c>
      <c r="B166" s="27" t="s">
        <v>175</v>
      </c>
      <c r="C166" s="19">
        <v>1.66</v>
      </c>
      <c r="D166" s="19"/>
      <c r="E166" s="19">
        <v>1.66</v>
      </c>
    </row>
    <row r="167" spans="1:5">
      <c r="A167" s="27">
        <v>30207</v>
      </c>
      <c r="B167" s="27" t="s">
        <v>176</v>
      </c>
      <c r="C167" s="19">
        <v>2.16</v>
      </c>
      <c r="D167" s="19"/>
      <c r="E167" s="19">
        <v>2.16</v>
      </c>
    </row>
    <row r="168" spans="1:5">
      <c r="A168" s="27">
        <v>30211</v>
      </c>
      <c r="B168" s="27" t="s">
        <v>177</v>
      </c>
      <c r="C168" s="19">
        <v>10.08</v>
      </c>
      <c r="D168" s="19"/>
      <c r="E168" s="19">
        <v>10.08</v>
      </c>
    </row>
    <row r="169" spans="1:5">
      <c r="A169" s="27">
        <v>30213</v>
      </c>
      <c r="B169" s="27" t="s">
        <v>178</v>
      </c>
      <c r="C169" s="19">
        <v>0.24</v>
      </c>
      <c r="D169" s="19"/>
      <c r="E169" s="19">
        <v>0.24</v>
      </c>
    </row>
    <row r="170" spans="1:5">
      <c r="A170" s="27">
        <v>30215</v>
      </c>
      <c r="B170" s="27" t="s">
        <v>179</v>
      </c>
      <c r="C170" s="19">
        <v>2.4</v>
      </c>
      <c r="D170" s="19"/>
      <c r="E170" s="19">
        <v>2.4</v>
      </c>
    </row>
    <row r="171" spans="1:5">
      <c r="A171" s="27">
        <v>30216</v>
      </c>
      <c r="B171" s="27" t="s">
        <v>180</v>
      </c>
      <c r="C171" s="19">
        <v>1.44</v>
      </c>
      <c r="D171" s="19"/>
      <c r="E171" s="19">
        <v>1.44</v>
      </c>
    </row>
    <row r="172" spans="1:5">
      <c r="A172" s="27">
        <v>30217</v>
      </c>
      <c r="B172" s="27" t="s">
        <v>181</v>
      </c>
      <c r="C172" s="19">
        <v>0.38</v>
      </c>
      <c r="D172" s="19"/>
      <c r="E172" s="19">
        <v>0.38</v>
      </c>
    </row>
    <row r="173" spans="1:5">
      <c r="A173" s="27">
        <v>30228</v>
      </c>
      <c r="B173" s="27" t="s">
        <v>182</v>
      </c>
      <c r="C173" s="19">
        <v>3.24</v>
      </c>
      <c r="D173" s="19"/>
      <c r="E173" s="19">
        <v>3.24</v>
      </c>
    </row>
    <row r="174" spans="1:5">
      <c r="A174" s="27">
        <v>30229</v>
      </c>
      <c r="B174" s="27" t="s">
        <v>185</v>
      </c>
      <c r="C174" s="19">
        <v>4.05</v>
      </c>
      <c r="D174" s="19"/>
      <c r="E174" s="19">
        <v>4.05</v>
      </c>
    </row>
    <row r="175" spans="1:5">
      <c r="A175" s="27">
        <v>30902</v>
      </c>
      <c r="B175" s="27" t="s">
        <v>186</v>
      </c>
      <c r="C175" s="19">
        <v>1.92</v>
      </c>
      <c r="D175" s="19"/>
      <c r="E175" s="19">
        <v>1.92</v>
      </c>
    </row>
    <row r="176" spans="1:5">
      <c r="A176" s="27">
        <v>30216</v>
      </c>
      <c r="B176" s="27" t="s">
        <v>180</v>
      </c>
      <c r="C176" s="19">
        <v>2.43</v>
      </c>
      <c r="D176" s="19"/>
      <c r="E176" s="19">
        <v>2.43</v>
      </c>
    </row>
    <row r="177" ht="77.1" customHeight="1" spans="1:5">
      <c r="A177" s="24" t="s">
        <v>194</v>
      </c>
      <c r="B177" s="25" t="s">
        <v>94</v>
      </c>
      <c r="C177" s="19">
        <v>410.23</v>
      </c>
      <c r="D177" s="19">
        <v>394.2</v>
      </c>
      <c r="E177" s="19">
        <v>16.03</v>
      </c>
    </row>
    <row r="178" spans="1:5">
      <c r="A178" s="26">
        <v>301</v>
      </c>
      <c r="B178" s="19" t="s">
        <v>13</v>
      </c>
      <c r="C178" s="19"/>
      <c r="D178" s="19"/>
      <c r="E178" s="19"/>
    </row>
    <row r="179" spans="1:5">
      <c r="A179" s="27">
        <v>30101</v>
      </c>
      <c r="B179" s="27" t="s">
        <v>167</v>
      </c>
      <c r="C179" s="19">
        <v>148.84</v>
      </c>
      <c r="D179" s="19">
        <v>148.84</v>
      </c>
      <c r="E179" s="19"/>
    </row>
    <row r="180" spans="1:5">
      <c r="A180" s="27">
        <v>30102</v>
      </c>
      <c r="B180" s="27" t="s">
        <v>168</v>
      </c>
      <c r="C180" s="19">
        <v>118.24</v>
      </c>
      <c r="D180" s="19">
        <v>118.24</v>
      </c>
      <c r="E180" s="19"/>
    </row>
    <row r="181" spans="1:5">
      <c r="A181" s="27">
        <v>30108</v>
      </c>
      <c r="B181" s="27" t="s">
        <v>169</v>
      </c>
      <c r="C181" s="19">
        <v>56.44</v>
      </c>
      <c r="D181" s="19">
        <v>56.44</v>
      </c>
      <c r="E181" s="19"/>
    </row>
    <row r="182" spans="1:5">
      <c r="A182" s="27">
        <v>30110</v>
      </c>
      <c r="B182" s="27" t="s">
        <v>189</v>
      </c>
      <c r="C182" s="19">
        <v>36.06</v>
      </c>
      <c r="D182" s="19">
        <v>36.06</v>
      </c>
      <c r="E182" s="19"/>
    </row>
    <row r="183" spans="1:5">
      <c r="A183" s="27">
        <v>30113</v>
      </c>
      <c r="B183" s="27" t="s">
        <v>171</v>
      </c>
      <c r="C183" s="19">
        <v>32.05</v>
      </c>
      <c r="D183" s="19">
        <v>32.05</v>
      </c>
      <c r="E183" s="19"/>
    </row>
    <row r="184" spans="1:5">
      <c r="A184" s="26">
        <v>302</v>
      </c>
      <c r="B184" s="19" t="s">
        <v>16</v>
      </c>
      <c r="C184" s="19"/>
      <c r="D184" s="19"/>
      <c r="E184" s="19"/>
    </row>
    <row r="185" spans="1:5">
      <c r="A185" s="27">
        <v>30228</v>
      </c>
      <c r="B185" s="27" t="s">
        <v>182</v>
      </c>
      <c r="C185" s="19">
        <v>5.34</v>
      </c>
      <c r="D185" s="19"/>
      <c r="E185" s="19">
        <v>5.34</v>
      </c>
    </row>
    <row r="186" spans="1:5">
      <c r="A186" s="27">
        <v>30229</v>
      </c>
      <c r="B186" s="27" t="s">
        <v>185</v>
      </c>
      <c r="C186" s="19">
        <v>6.68</v>
      </c>
      <c r="D186" s="19"/>
      <c r="E186" s="19">
        <v>6.68</v>
      </c>
    </row>
    <row r="187" spans="1:5">
      <c r="A187" s="27">
        <v>30216</v>
      </c>
      <c r="B187" s="27" t="s">
        <v>180</v>
      </c>
      <c r="C187" s="19">
        <v>4.01</v>
      </c>
      <c r="D187" s="19"/>
      <c r="E187" s="19">
        <v>4.01</v>
      </c>
    </row>
    <row r="188" spans="1:5">
      <c r="A188" s="26">
        <v>303</v>
      </c>
      <c r="B188" s="19" t="s">
        <v>187</v>
      </c>
      <c r="C188" s="19"/>
      <c r="D188" s="19"/>
      <c r="E188" s="19"/>
    </row>
    <row r="189" spans="1:5">
      <c r="A189" s="30">
        <v>30304</v>
      </c>
      <c r="B189" s="30" t="s">
        <v>191</v>
      </c>
      <c r="C189" s="31">
        <v>2.57</v>
      </c>
      <c r="D189" s="31">
        <v>2.57</v>
      </c>
      <c r="E189" s="32"/>
    </row>
    <row r="190" ht="48.95" customHeight="1" spans="1:5">
      <c r="A190" s="24" t="s">
        <v>195</v>
      </c>
      <c r="B190" s="25" t="s">
        <v>94</v>
      </c>
      <c r="C190" s="19">
        <v>25.83</v>
      </c>
      <c r="D190" s="19">
        <v>21.94</v>
      </c>
      <c r="E190" s="19">
        <v>3.89</v>
      </c>
    </row>
    <row r="191" spans="1:5">
      <c r="A191" s="26">
        <v>301</v>
      </c>
      <c r="B191" s="19" t="s">
        <v>13</v>
      </c>
      <c r="C191" s="19"/>
      <c r="D191" s="19"/>
      <c r="E191" s="19"/>
    </row>
    <row r="192" spans="1:5">
      <c r="A192" s="27">
        <v>30101</v>
      </c>
      <c r="B192" s="27" t="s">
        <v>167</v>
      </c>
      <c r="C192" s="19">
        <v>8.97</v>
      </c>
      <c r="D192" s="19">
        <v>8.97</v>
      </c>
      <c r="E192" s="19"/>
    </row>
    <row r="193" spans="1:5">
      <c r="A193" s="27">
        <v>30102</v>
      </c>
      <c r="B193" s="27" t="s">
        <v>168</v>
      </c>
      <c r="C193" s="19">
        <v>5.95</v>
      </c>
      <c r="D193" s="19">
        <v>5.95</v>
      </c>
      <c r="E193" s="19"/>
    </row>
    <row r="194" spans="1:5">
      <c r="A194" s="27">
        <v>30108</v>
      </c>
      <c r="B194" s="27" t="s">
        <v>169</v>
      </c>
      <c r="C194" s="19">
        <v>3.01</v>
      </c>
      <c r="D194" s="19">
        <v>3.01</v>
      </c>
      <c r="E194" s="19"/>
    </row>
    <row r="195" spans="1:5">
      <c r="A195" s="27">
        <v>30110</v>
      </c>
      <c r="B195" s="27" t="s">
        <v>189</v>
      </c>
      <c r="C195" s="19">
        <v>2.01</v>
      </c>
      <c r="D195" s="19">
        <v>2.01</v>
      </c>
      <c r="E195" s="19"/>
    </row>
    <row r="196" spans="1:5">
      <c r="A196" s="27">
        <v>30113</v>
      </c>
      <c r="B196" s="27" t="s">
        <v>171</v>
      </c>
      <c r="C196" s="19">
        <v>1.79</v>
      </c>
      <c r="D196" s="19">
        <v>1.79</v>
      </c>
      <c r="E196" s="19"/>
    </row>
    <row r="197" spans="1:5">
      <c r="A197" s="26">
        <v>302</v>
      </c>
      <c r="B197" s="19" t="s">
        <v>16</v>
      </c>
      <c r="C197" s="19"/>
      <c r="D197" s="19"/>
      <c r="E197" s="19"/>
    </row>
    <row r="198" spans="1:5">
      <c r="A198" s="27">
        <v>30201</v>
      </c>
      <c r="B198" s="27" t="s">
        <v>172</v>
      </c>
      <c r="C198" s="19">
        <v>0.37</v>
      </c>
      <c r="D198" s="19"/>
      <c r="E198" s="19">
        <v>0.37</v>
      </c>
    </row>
    <row r="199" spans="1:5">
      <c r="A199" s="27">
        <v>30202</v>
      </c>
      <c r="B199" s="27" t="s">
        <v>173</v>
      </c>
      <c r="C199" s="19">
        <v>0.06</v>
      </c>
      <c r="D199" s="19"/>
      <c r="E199" s="19">
        <v>0.06</v>
      </c>
    </row>
    <row r="200" spans="1:5">
      <c r="A200" s="27">
        <v>30205</v>
      </c>
      <c r="B200" s="27" t="s">
        <v>174</v>
      </c>
      <c r="C200" s="19">
        <v>0.03</v>
      </c>
      <c r="D200" s="19"/>
      <c r="E200" s="19">
        <v>0.03</v>
      </c>
    </row>
    <row r="201" spans="1:5">
      <c r="A201" s="27">
        <v>30206</v>
      </c>
      <c r="B201" s="27" t="s">
        <v>175</v>
      </c>
      <c r="C201" s="19">
        <v>0.21</v>
      </c>
      <c r="D201" s="19"/>
      <c r="E201" s="19">
        <v>0.21</v>
      </c>
    </row>
    <row r="202" spans="1:5">
      <c r="A202" s="27">
        <v>30207</v>
      </c>
      <c r="B202" s="27" t="s">
        <v>176</v>
      </c>
      <c r="C202" s="19">
        <v>0.27</v>
      </c>
      <c r="D202" s="19"/>
      <c r="E202" s="19">
        <v>0.27</v>
      </c>
    </row>
    <row r="203" spans="1:5">
      <c r="A203" s="27">
        <v>30211</v>
      </c>
      <c r="B203" s="27" t="s">
        <v>177</v>
      </c>
      <c r="C203" s="19">
        <v>1.26</v>
      </c>
      <c r="D203" s="19"/>
      <c r="E203" s="19">
        <v>1.26</v>
      </c>
    </row>
    <row r="204" spans="1:5">
      <c r="A204" s="27">
        <v>30213</v>
      </c>
      <c r="B204" s="27" t="s">
        <v>178</v>
      </c>
      <c r="C204" s="19">
        <v>0.03</v>
      </c>
      <c r="D204" s="19"/>
      <c r="E204" s="19">
        <v>0.03</v>
      </c>
    </row>
    <row r="205" spans="1:5">
      <c r="A205" s="27">
        <v>30215</v>
      </c>
      <c r="B205" s="27" t="s">
        <v>179</v>
      </c>
      <c r="C205" s="19">
        <v>0.3</v>
      </c>
      <c r="D205" s="19"/>
      <c r="E205" s="19">
        <v>0.3</v>
      </c>
    </row>
    <row r="206" spans="1:5">
      <c r="A206" s="27">
        <v>30216</v>
      </c>
      <c r="B206" s="27" t="s">
        <v>180</v>
      </c>
      <c r="C206" s="19">
        <v>0.18</v>
      </c>
      <c r="D206" s="19"/>
      <c r="E206" s="19">
        <v>0.18</v>
      </c>
    </row>
    <row r="207" spans="1:5">
      <c r="A207" s="27">
        <v>30217</v>
      </c>
      <c r="B207" s="27" t="s">
        <v>181</v>
      </c>
      <c r="C207" s="19">
        <v>0.05</v>
      </c>
      <c r="D207" s="19"/>
      <c r="E207" s="19">
        <v>0.05</v>
      </c>
    </row>
    <row r="208" spans="1:5">
      <c r="A208" s="27">
        <v>30228</v>
      </c>
      <c r="B208" s="27" t="s">
        <v>182</v>
      </c>
      <c r="C208" s="19">
        <v>0.3</v>
      </c>
      <c r="D208" s="19"/>
      <c r="E208" s="19">
        <v>0.3</v>
      </c>
    </row>
    <row r="209" spans="1:5">
      <c r="A209" s="27">
        <v>30229</v>
      </c>
      <c r="B209" s="27" t="s">
        <v>185</v>
      </c>
      <c r="C209" s="19">
        <v>0.37</v>
      </c>
      <c r="D209" s="19"/>
      <c r="E209" s="19">
        <v>0.37</v>
      </c>
    </row>
    <row r="210" spans="1:5">
      <c r="A210" s="27">
        <v>30902</v>
      </c>
      <c r="B210" s="27" t="s">
        <v>186</v>
      </c>
      <c r="C210" s="19">
        <v>0.24</v>
      </c>
      <c r="D210" s="19"/>
      <c r="E210" s="19">
        <v>0.24</v>
      </c>
    </row>
    <row r="211" spans="1:5">
      <c r="A211" s="27">
        <v>30216</v>
      </c>
      <c r="B211" s="27" t="s">
        <v>180</v>
      </c>
      <c r="C211" s="19">
        <v>0.22</v>
      </c>
      <c r="D211" s="19"/>
      <c r="E211" s="19">
        <v>0.22</v>
      </c>
    </row>
    <row r="212" spans="1:5">
      <c r="A212" s="26">
        <v>303</v>
      </c>
      <c r="B212" s="19" t="s">
        <v>187</v>
      </c>
      <c r="C212" s="19"/>
      <c r="D212" s="19"/>
      <c r="E212" s="19"/>
    </row>
    <row r="213" spans="1:5">
      <c r="A213" s="27">
        <v>30399</v>
      </c>
      <c r="B213" s="27" t="s">
        <v>188</v>
      </c>
      <c r="C213" s="19">
        <v>0.21</v>
      </c>
      <c r="D213" s="19">
        <v>0.21</v>
      </c>
      <c r="E213" s="19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opLeftCell="A16" workbookViewId="0">
      <selection activeCell="F14" sqref="F14"/>
    </sheetView>
  </sheetViews>
  <sheetFormatPr defaultColWidth="9" defaultRowHeight="14"/>
  <cols>
    <col min="1" max="1" width="11.3727272727273" customWidth="1"/>
    <col min="2" max="2" width="8.12727272727273" customWidth="1"/>
    <col min="3" max="3" width="24.2545454545455" customWidth="1"/>
    <col min="4" max="4" width="6.87272727272727" customWidth="1"/>
    <col min="5" max="19" width="6.75454545454545" customWidth="1"/>
  </cols>
  <sheetData>
    <row r="1" spans="1:1">
      <c r="A1" s="2" t="s">
        <v>196</v>
      </c>
    </row>
    <row r="2" ht="33.95" customHeight="1" spans="1:19">
      <c r="A2" s="3" t="s">
        <v>197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9:19">
      <c r="S3" s="5" t="s">
        <v>2</v>
      </c>
    </row>
    <row r="4" spans="1:19">
      <c r="A4" s="13" t="s">
        <v>79</v>
      </c>
      <c r="B4" s="13" t="s">
        <v>115</v>
      </c>
      <c r="C4" s="14" t="s">
        <v>116</v>
      </c>
      <c r="D4" s="14" t="s">
        <v>90</v>
      </c>
      <c r="E4" s="15" t="s">
        <v>117</v>
      </c>
      <c r="F4" s="15"/>
      <c r="G4" s="15"/>
      <c r="H4" s="15"/>
      <c r="I4" s="20" t="s">
        <v>118</v>
      </c>
      <c r="J4" s="20"/>
      <c r="K4" s="20"/>
      <c r="L4" s="20"/>
      <c r="M4" s="20"/>
      <c r="N4" s="20"/>
      <c r="O4" s="20"/>
      <c r="P4" s="14" t="s">
        <v>119</v>
      </c>
      <c r="Q4" s="14" t="s">
        <v>120</v>
      </c>
      <c r="R4" s="14" t="s">
        <v>121</v>
      </c>
      <c r="S4" s="14" t="s">
        <v>122</v>
      </c>
    </row>
    <row r="5" spans="1:19">
      <c r="A5" s="13"/>
      <c r="B5" s="13"/>
      <c r="C5" s="14"/>
      <c r="D5" s="14"/>
      <c r="E5" s="14" t="s">
        <v>94</v>
      </c>
      <c r="F5" s="14" t="s">
        <v>13</v>
      </c>
      <c r="G5" s="16" t="s">
        <v>16</v>
      </c>
      <c r="H5" s="14" t="s">
        <v>19</v>
      </c>
      <c r="I5" s="14" t="s">
        <v>94</v>
      </c>
      <c r="J5" s="20" t="s">
        <v>25</v>
      </c>
      <c r="K5" s="20"/>
      <c r="L5" s="20"/>
      <c r="M5" s="20"/>
      <c r="N5" s="14" t="s">
        <v>37</v>
      </c>
      <c r="O5" s="14" t="s">
        <v>40</v>
      </c>
      <c r="P5" s="14"/>
      <c r="Q5" s="14"/>
      <c r="R5" s="14"/>
      <c r="S5" s="14"/>
    </row>
    <row r="6" ht="39" spans="1:19">
      <c r="A6" s="13"/>
      <c r="B6" s="13"/>
      <c r="C6" s="14"/>
      <c r="D6" s="14"/>
      <c r="E6" s="14"/>
      <c r="F6" s="14"/>
      <c r="G6" s="16"/>
      <c r="H6" s="14"/>
      <c r="I6" s="14"/>
      <c r="J6" s="20" t="s">
        <v>90</v>
      </c>
      <c r="K6" s="20" t="s">
        <v>123</v>
      </c>
      <c r="L6" s="20" t="s">
        <v>31</v>
      </c>
      <c r="M6" s="20" t="s">
        <v>34</v>
      </c>
      <c r="N6" s="14"/>
      <c r="O6" s="14"/>
      <c r="P6" s="14"/>
      <c r="Q6" s="14"/>
      <c r="R6" s="14"/>
      <c r="S6" s="14"/>
    </row>
    <row r="7" spans="1:19">
      <c r="A7" s="17" t="s">
        <v>103</v>
      </c>
      <c r="B7" s="17" t="s">
        <v>103</v>
      </c>
      <c r="C7" s="17" t="s">
        <v>103</v>
      </c>
      <c r="D7" s="17">
        <v>1</v>
      </c>
      <c r="E7" s="17">
        <v>2</v>
      </c>
      <c r="F7" s="17">
        <v>3</v>
      </c>
      <c r="G7" s="17">
        <v>4</v>
      </c>
      <c r="H7" s="17">
        <v>5</v>
      </c>
      <c r="I7" s="17">
        <v>6</v>
      </c>
      <c r="J7" s="17">
        <v>7</v>
      </c>
      <c r="K7" s="17">
        <v>8</v>
      </c>
      <c r="L7" s="17">
        <v>9</v>
      </c>
      <c r="M7" s="17">
        <v>10</v>
      </c>
      <c r="N7" s="17">
        <v>11</v>
      </c>
      <c r="O7" s="17">
        <v>12</v>
      </c>
      <c r="P7" s="17">
        <v>13</v>
      </c>
      <c r="Q7" s="17">
        <v>14</v>
      </c>
      <c r="R7" s="17">
        <v>15</v>
      </c>
      <c r="S7" s="17">
        <v>16</v>
      </c>
    </row>
    <row r="8" ht="26" spans="1:19">
      <c r="A8" s="18" t="s">
        <v>124</v>
      </c>
      <c r="B8" s="19"/>
      <c r="C8" s="19"/>
      <c r="D8" s="19">
        <v>7654</v>
      </c>
      <c r="E8" s="19"/>
      <c r="F8" s="19"/>
      <c r="G8" s="19"/>
      <c r="H8" s="19"/>
      <c r="I8" s="19">
        <v>7654</v>
      </c>
      <c r="J8" s="19"/>
      <c r="K8" s="19"/>
      <c r="L8" s="19"/>
      <c r="M8" s="19"/>
      <c r="N8" s="19"/>
      <c r="O8" s="19">
        <v>7654</v>
      </c>
      <c r="P8" s="19"/>
      <c r="Q8" s="19"/>
      <c r="R8" s="19"/>
      <c r="S8" s="19"/>
    </row>
    <row r="9" ht="26" spans="1:19">
      <c r="A9" s="18" t="s">
        <v>198</v>
      </c>
      <c r="B9" s="19">
        <v>21201</v>
      </c>
      <c r="C9" s="19" t="s">
        <v>199</v>
      </c>
      <c r="D9" s="19">
        <v>600</v>
      </c>
      <c r="E9" s="19"/>
      <c r="F9" s="19"/>
      <c r="G9" s="19"/>
      <c r="H9" s="19"/>
      <c r="I9" s="19">
        <v>600</v>
      </c>
      <c r="J9" s="19"/>
      <c r="K9" s="19"/>
      <c r="L9" s="19"/>
      <c r="M9" s="19"/>
      <c r="N9" s="19"/>
      <c r="O9" s="19">
        <v>600</v>
      </c>
      <c r="P9" s="19"/>
      <c r="Q9" s="19"/>
      <c r="R9" s="19"/>
      <c r="S9" s="19"/>
    </row>
    <row r="10" ht="26" spans="1:19">
      <c r="A10" s="18" t="s">
        <v>133</v>
      </c>
      <c r="B10" s="19">
        <v>21205</v>
      </c>
      <c r="C10" s="19" t="s">
        <v>200</v>
      </c>
      <c r="D10" s="19">
        <v>1866</v>
      </c>
      <c r="E10" s="19"/>
      <c r="F10" s="19"/>
      <c r="G10" s="19"/>
      <c r="H10" s="19"/>
      <c r="I10" s="19">
        <v>1866</v>
      </c>
      <c r="J10" s="19"/>
      <c r="K10" s="19"/>
      <c r="L10" s="19"/>
      <c r="M10" s="19"/>
      <c r="N10" s="19"/>
      <c r="O10" s="19">
        <v>1866</v>
      </c>
      <c r="P10" s="19"/>
      <c r="Q10" s="19"/>
      <c r="R10" s="19"/>
      <c r="S10" s="19"/>
    </row>
    <row r="11" ht="39" spans="1:19">
      <c r="A11" s="18" t="s">
        <v>107</v>
      </c>
      <c r="B11" s="19">
        <v>21203</v>
      </c>
      <c r="C11" s="19" t="s">
        <v>201</v>
      </c>
      <c r="D11" s="19">
        <v>1485</v>
      </c>
      <c r="E11" s="19"/>
      <c r="F11" s="19"/>
      <c r="G11" s="19"/>
      <c r="H11" s="19"/>
      <c r="I11" s="19">
        <v>1485</v>
      </c>
      <c r="J11" s="19"/>
      <c r="K11" s="19"/>
      <c r="L11" s="19"/>
      <c r="M11" s="19"/>
      <c r="N11" s="19"/>
      <c r="O11" s="19">
        <v>1485</v>
      </c>
      <c r="P11" s="19"/>
      <c r="Q11" s="19"/>
      <c r="R11" s="19"/>
      <c r="S11" s="19"/>
    </row>
    <row r="12" ht="39" spans="1:19">
      <c r="A12" s="18" t="s">
        <v>108</v>
      </c>
      <c r="B12" s="19">
        <v>21201</v>
      </c>
      <c r="C12" s="19" t="s">
        <v>202</v>
      </c>
      <c r="D12" s="19">
        <v>431</v>
      </c>
      <c r="E12" s="19"/>
      <c r="F12" s="19"/>
      <c r="G12" s="19"/>
      <c r="H12" s="19"/>
      <c r="I12" s="19">
        <v>431</v>
      </c>
      <c r="J12" s="19"/>
      <c r="K12" s="19"/>
      <c r="L12" s="19"/>
      <c r="M12" s="19"/>
      <c r="N12" s="19"/>
      <c r="O12" s="19">
        <v>431</v>
      </c>
      <c r="P12" s="19"/>
      <c r="Q12" s="19"/>
      <c r="R12" s="19"/>
      <c r="S12" s="19"/>
    </row>
    <row r="13" ht="26" spans="1:19">
      <c r="A13" s="18" t="s">
        <v>109</v>
      </c>
      <c r="B13" s="19">
        <v>21203</v>
      </c>
      <c r="C13" s="19" t="s">
        <v>201</v>
      </c>
      <c r="D13" s="19">
        <v>1150</v>
      </c>
      <c r="E13" s="19"/>
      <c r="F13" s="19"/>
      <c r="G13" s="19"/>
      <c r="H13" s="19"/>
      <c r="I13" s="19">
        <v>1150</v>
      </c>
      <c r="J13" s="19"/>
      <c r="K13" s="19"/>
      <c r="L13" s="19"/>
      <c r="M13" s="19"/>
      <c r="N13" s="19"/>
      <c r="O13" s="19">
        <v>1150</v>
      </c>
      <c r="P13" s="19"/>
      <c r="Q13" s="19"/>
      <c r="R13" s="19"/>
      <c r="S13" s="19"/>
    </row>
    <row r="14" ht="39" spans="1:19">
      <c r="A14" s="18" t="s">
        <v>193</v>
      </c>
      <c r="B14" s="19">
        <v>21203</v>
      </c>
      <c r="C14" s="19" t="s">
        <v>201</v>
      </c>
      <c r="D14" s="19">
        <v>1030</v>
      </c>
      <c r="E14" s="19"/>
      <c r="F14" s="19"/>
      <c r="G14" s="19"/>
      <c r="H14" s="19"/>
      <c r="I14" s="19">
        <v>1030</v>
      </c>
      <c r="J14" s="19"/>
      <c r="K14" s="19"/>
      <c r="L14" s="19"/>
      <c r="M14" s="19"/>
      <c r="N14" s="19"/>
      <c r="O14" s="19">
        <v>1030</v>
      </c>
      <c r="P14" s="19"/>
      <c r="Q14" s="19"/>
      <c r="R14" s="19"/>
      <c r="S14" s="19"/>
    </row>
    <row r="15" ht="39" spans="1:19">
      <c r="A15" s="18" t="s">
        <v>194</v>
      </c>
      <c r="B15" s="19">
        <v>21203</v>
      </c>
      <c r="C15" s="19" t="s">
        <v>201</v>
      </c>
      <c r="D15" s="19">
        <v>762</v>
      </c>
      <c r="E15" s="19"/>
      <c r="F15" s="19"/>
      <c r="G15" s="19"/>
      <c r="H15" s="19"/>
      <c r="I15" s="19">
        <v>762</v>
      </c>
      <c r="J15" s="19"/>
      <c r="K15" s="19"/>
      <c r="L15" s="19"/>
      <c r="M15" s="19"/>
      <c r="N15" s="19"/>
      <c r="O15" s="19">
        <v>762</v>
      </c>
      <c r="P15" s="19"/>
      <c r="Q15" s="19"/>
      <c r="R15" s="19"/>
      <c r="S15" s="19"/>
    </row>
    <row r="16" ht="39" spans="1:19">
      <c r="A16" s="18" t="s">
        <v>195</v>
      </c>
      <c r="B16" s="19">
        <v>21203</v>
      </c>
      <c r="C16" s="19" t="s">
        <v>201</v>
      </c>
      <c r="D16" s="19">
        <v>330</v>
      </c>
      <c r="E16" s="19"/>
      <c r="F16" s="19"/>
      <c r="G16" s="19"/>
      <c r="H16" s="19"/>
      <c r="I16" s="19">
        <v>330</v>
      </c>
      <c r="J16" s="19"/>
      <c r="K16" s="19"/>
      <c r="L16" s="19"/>
      <c r="M16" s="19"/>
      <c r="N16" s="19"/>
      <c r="O16" s="19">
        <v>330</v>
      </c>
      <c r="P16" s="19"/>
      <c r="Q16" s="19"/>
      <c r="R16" s="19"/>
      <c r="S16" s="19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C6" sqref="C6"/>
    </sheetView>
  </sheetViews>
  <sheetFormatPr defaultColWidth="9" defaultRowHeight="14" outlineLevelCol="4"/>
  <cols>
    <col min="1" max="1" width="35.7545454545455" customWidth="1"/>
    <col min="2" max="4" width="15.7545454545455" style="1" customWidth="1"/>
    <col min="5" max="5" width="45.3727272727273" style="1" customWidth="1"/>
  </cols>
  <sheetData>
    <row r="1" ht="18.95" customHeight="1" spans="1:1">
      <c r="A1" s="2" t="s">
        <v>203</v>
      </c>
    </row>
    <row r="2" ht="32.1" customHeight="1" spans="1:5">
      <c r="A2" s="3" t="s">
        <v>204</v>
      </c>
      <c r="B2" s="4"/>
      <c r="C2" s="4"/>
      <c r="D2" s="4"/>
      <c r="E2" s="4"/>
    </row>
    <row r="3" ht="21" customHeight="1" spans="5:5">
      <c r="E3" s="5" t="s">
        <v>2</v>
      </c>
    </row>
    <row r="4" ht="29.1" customHeight="1" spans="1:5">
      <c r="A4" s="6" t="s">
        <v>205</v>
      </c>
      <c r="B4" s="7" t="s">
        <v>206</v>
      </c>
      <c r="C4" s="7" t="s">
        <v>207</v>
      </c>
      <c r="D4" s="7" t="s">
        <v>208</v>
      </c>
      <c r="E4" s="7" t="s">
        <v>209</v>
      </c>
    </row>
    <row r="5" ht="29.1" customHeight="1" spans="1:5">
      <c r="A5" s="6" t="s">
        <v>210</v>
      </c>
      <c r="B5" s="7">
        <v>25.06</v>
      </c>
      <c r="C5" s="7">
        <f>C6+C7+C8</f>
        <v>33.33</v>
      </c>
      <c r="D5" s="7">
        <v>8.27</v>
      </c>
      <c r="E5" s="8" t="s">
        <v>211</v>
      </c>
    </row>
    <row r="6" ht="29.1" customHeight="1" spans="1:5">
      <c r="A6" s="9" t="s">
        <v>212</v>
      </c>
      <c r="B6" s="7">
        <v>0</v>
      </c>
      <c r="C6" s="7">
        <v>5.5</v>
      </c>
      <c r="D6" s="7">
        <v>0</v>
      </c>
      <c r="E6" s="10" t="s">
        <v>213</v>
      </c>
    </row>
    <row r="7" ht="29.1" customHeight="1" spans="1:5">
      <c r="A7" s="9" t="s">
        <v>214</v>
      </c>
      <c r="B7" s="7">
        <v>7.06</v>
      </c>
      <c r="C7" s="7">
        <v>9.83</v>
      </c>
      <c r="D7" s="7">
        <v>2.77</v>
      </c>
      <c r="E7" s="8" t="s">
        <v>215</v>
      </c>
    </row>
    <row r="8" ht="29.1" customHeight="1" spans="1:5">
      <c r="A8" s="9" t="s">
        <v>216</v>
      </c>
      <c r="B8" s="7">
        <v>18</v>
      </c>
      <c r="C8" s="7">
        <v>18</v>
      </c>
      <c r="D8" s="7">
        <v>0</v>
      </c>
      <c r="E8" s="11"/>
    </row>
    <row r="9" ht="29.1" customHeight="1" spans="1:5">
      <c r="A9" s="9" t="s">
        <v>217</v>
      </c>
      <c r="B9" s="7">
        <v>18</v>
      </c>
      <c r="C9" s="7">
        <v>18</v>
      </c>
      <c r="D9" s="7">
        <v>0</v>
      </c>
      <c r="E9" s="11"/>
    </row>
    <row r="10" ht="29.1" customHeight="1" spans="1:5">
      <c r="A10" s="9" t="s">
        <v>218</v>
      </c>
      <c r="B10" s="7">
        <v>0</v>
      </c>
      <c r="C10" s="7">
        <v>0</v>
      </c>
      <c r="D10" s="7">
        <v>0</v>
      </c>
      <c r="E10" s="12"/>
    </row>
    <row r="11" ht="29.1" customHeight="1"/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部门收支预算总表</vt:lpstr>
      <vt:lpstr>部门收入预算总表</vt:lpstr>
      <vt:lpstr>部门支出预算总表</vt:lpstr>
      <vt:lpstr>财政拨款收支预算总表</vt:lpstr>
      <vt:lpstr>一般公共预算支出表</vt:lpstr>
      <vt:lpstr>一般公共预算基本支出表</vt:lpstr>
      <vt:lpstr>政府性基金预算支出表</vt:lpstr>
      <vt:lpstr>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Quina</cp:lastModifiedBy>
  <dcterms:created xsi:type="dcterms:W3CDTF">2018-01-15T03:26:00Z</dcterms:created>
  <cp:lastPrinted>2018-01-30T08:36:00Z</cp:lastPrinted>
  <dcterms:modified xsi:type="dcterms:W3CDTF">2019-03-15T07:03:57Z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