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firstSheet="1" activeTab="7"/>
  </bookViews>
  <sheets>
    <sheet name="目录" sheetId="8" r:id="rId1"/>
    <sheet name="【01】收支" sheetId="1" r:id="rId2"/>
    <sheet name="【02】收入" sheetId="2" r:id="rId3"/>
    <sheet name="【03】支出" sheetId="3" r:id="rId4"/>
    <sheet name="财政拨款" sheetId="4" r:id="rId5"/>
    <sheet name="表五" sheetId="7" r:id="rId6"/>
    <sheet name="表六" sheetId="5" r:id="rId7"/>
    <sheet name="表七" sheetId="6" r:id="rId8"/>
    <sheet name="政府性基金预算表" sheetId="9" r:id="rId9"/>
  </sheets>
  <definedNames>
    <definedName name="_xlnm.Print_Area">#REF!</definedName>
    <definedName name="_xlnm.Print_Titles" localSheetId="1">【01】收支!$1:$5</definedName>
    <definedName name="_xlnm.Print_Titles" localSheetId="2">【02】收入!$1:$8</definedName>
    <definedName name="_xlnm.Print_Titles" localSheetId="3">【03】支出!$1:$7</definedName>
  </definedNames>
  <calcPr calcId="144525"/>
</workbook>
</file>

<file path=xl/sharedStrings.xml><?xml version="1.0" encoding="utf-8"?>
<sst xmlns="http://schemas.openxmlformats.org/spreadsheetml/2006/main" count="199">
  <si>
    <t>工商局2018年部门预算公开表格目录</t>
  </si>
  <si>
    <t>一、工商局2018年收支预算总表</t>
  </si>
  <si>
    <t>二、工商局2018年收入预算总表</t>
  </si>
  <si>
    <t>三、工商局2018年支出预算总表</t>
  </si>
  <si>
    <t>四、工商局2018年财政拨款收支预算总表</t>
  </si>
  <si>
    <t>五、工商局2018年一般公共预算支出表</t>
  </si>
  <si>
    <t>六、工商局2018年一般公共预算基本支出表</t>
  </si>
  <si>
    <t>七、工商局2018年财政拨款“三公”经费支出表</t>
  </si>
  <si>
    <t>八、鄂州市工商局2019年政府性基金预算支出表</t>
  </si>
  <si>
    <t>预算01表</t>
  </si>
  <si>
    <t>工商局2018年收支预算总表</t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</si>
  <si>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</si>
  <si>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</si>
  <si>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</si>
  <si>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</si>
  <si>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</si>
  <si>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</si>
  <si>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</si>
  <si>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</si>
  <si>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</si>
  <si>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</si>
  <si>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</si>
  <si>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 xml:space="preserve">         工资福利支出</t>
  </si>
  <si>
    <t>二、【202】外交支出</t>
  </si>
  <si>
    <t xml:space="preserve">    纳入预算管理的非税收入安排的拨款(不含基金)</t>
  </si>
  <si>
    <t xml:space="preserve">         商品和服务支出</t>
  </si>
  <si>
    <t>三、【203】国防支出</t>
  </si>
  <si>
    <t xml:space="preserve">                   专项收入</t>
  </si>
  <si>
    <t xml:space="preserve">         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</si>
  <si>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</si>
  <si>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</si>
  <si>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</si>
  <si>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</si>
  <si>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</si>
  <si>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 xml:space="preserve">        专项性公用支出</t>
  </si>
  <si>
    <t>六、【206】科学技术支出</t>
  </si>
  <si>
    <t xml:space="preserve">        国有资源(资产)有偿使用收入</t>
  </si>
  <si>
    <t xml:space="preserve">                 其中：大型会议费</t>
  </si>
  <si>
    <t>七、【207】文化体育与传媒支出</t>
  </si>
  <si>
    <t xml:space="preserve">        其他非税收入</t>
  </si>
  <si>
    <t xml:space="preserve">             购置项目</t>
  </si>
  <si>
    <t>八、【208】社会保障和就业支出</t>
  </si>
  <si>
    <t xml:space="preserve">         政府性基金拨款</t>
  </si>
  <si>
    <t xml:space="preserve">             其他专项性公用支出</t>
  </si>
  <si>
    <t>九、【209】社会保险基金支出</t>
  </si>
  <si>
    <t>二、事?收入（不含非税收入）</t>
  </si>
  <si>
    <t xml:space="preserve">         基本建设支出</t>
  </si>
  <si>
    <t>十、【210】医疗卫生与计划生育支出</t>
  </si>
  <si>
    <t>三、事业单位经营收入</t>
  </si>
  <si>
    <t xml:space="preserve">    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</si>
  <si>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</si>
  <si>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</si>
  <si>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</si>
  <si>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</si>
  <si>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</si>
  <si>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</si>
  <si>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</si>
  <si>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</si>
  <si>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</si>
  <si>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</si>
  <si>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</si>
  <si>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</si>
  <si>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</si>
  <si>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</si>
  <si>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</si>
  <si>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</si>
  <si>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</si>
  <si>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</si>
  <si>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</si>
  <si>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</si>
  <si>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</si>
  <si>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</si>
  <si>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</si>
  <si>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</si>
  <si>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</si>
  <si>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</si>
  <si>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</si>
  <si>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</si>
  <si>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</si>
  <si>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</si>
  <si>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</si>
  <si>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</si>
  <si>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</si>
  <si>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</si>
  <si>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</si>
  <si>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</si>
  <si>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预算02表</t>
  </si>
  <si>
    <t>工商局2018年收入预算总表</t>
  </si>
  <si>
    <t>单位名称</t>
  </si>
  <si>
    <t>总计</t>
  </si>
  <si>
    <t>上年结余、结存</t>
  </si>
  <si>
    <t>财政拨款（补助）</t>
  </si>
  <si>
    <t>事?收入（不含非税收入）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</si>
  <si>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</si>
  <si>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</si>
  <si>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</si>
  <si>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</si>
  <si>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</si>
  <si>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</si>
  <si>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</si>
  <si>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</si>
  <si>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</si>
  <si>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</si>
  <si>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   计</t>
  </si>
  <si>
    <t>经费拨款（补助）</t>
  </si>
  <si>
    <t>纳入预算管理的非税收入安排的拨款(不含基金)</t>
  </si>
  <si>
    <t>政府性基金拨款</t>
  </si>
  <si>
    <t>小计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</si>
  <si>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</si>
  <si>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</si>
  <si>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</si>
  <si>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</si>
  <si>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</si>
  <si>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</si>
  <si>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工商局</t>
  </si>
  <si>
    <t>预算03表</t>
  </si>
  <si>
    <t>工商局2018年支出总体情况表</t>
  </si>
  <si>
    <t>单位名称(科目)</t>
  </si>
  <si>
    <t>合   计</t>
  </si>
  <si>
    <t>下级上缴收入</t>
  </si>
  <si>
    <t>其他自有资金</t>
  </si>
  <si>
    <t>上级转移支付资金</t>
  </si>
  <si>
    <t>小    计</t>
  </si>
  <si>
    <t>经费拨款               （补助）</t>
  </si>
  <si>
    <t>纳入预算管理的各项收入安排的拨款</t>
  </si>
  <si>
    <t>纳入预算管理的政府性基金</t>
  </si>
  <si>
    <t>鄂州市工商行政管理局</t>
  </si>
  <si>
    <t xml:space="preserve">  行政运行（工商行政管理事务）</t>
  </si>
  <si>
    <t xml:space="preserve">  一般行政管理事务（工商行政管理事务）</t>
  </si>
  <si>
    <t xml:space="preserve">  工商行政管理专项</t>
  </si>
  <si>
    <t xml:space="preserve">  执法办案专项</t>
  </si>
  <si>
    <t xml:space="preserve">  消费者权益保护</t>
  </si>
  <si>
    <t xml:space="preserve">  其他工商行政管理事务支出</t>
  </si>
  <si>
    <t xml:space="preserve">  干部教育</t>
  </si>
  <si>
    <t xml:space="preserve">  归口管理的行政单位离退休</t>
  </si>
  <si>
    <t xml:space="preserve">  机关事业单位基本养老保险缴费支出</t>
  </si>
  <si>
    <t xml:space="preserve">  行政单位医疗</t>
  </si>
  <si>
    <t xml:space="preserve">  住房公积金</t>
  </si>
  <si>
    <t>工商局2018年财政拨款收支总体情况表</t>
  </si>
  <si>
    <t>表5</t>
  </si>
  <si>
    <r>
      <rPr>
        <u/>
        <sz val="20"/>
        <color theme="1"/>
        <rFont val="方正小标宋简体"/>
        <charset val="134"/>
      </rPr>
      <t>工商局</t>
    </r>
    <r>
      <rPr>
        <sz val="20"/>
        <color theme="1"/>
        <rFont val="方正小标宋简体"/>
        <charset val="134"/>
      </rPr>
      <t>2018年一般公共预算支出情况表</t>
    </r>
  </si>
  <si>
    <t>功能科目编码（到项级）</t>
  </si>
  <si>
    <t>功能科目名称</t>
  </si>
  <si>
    <t>基本支出</t>
  </si>
  <si>
    <t>项目支出</t>
  </si>
  <si>
    <t>表6</t>
  </si>
  <si>
    <r>
      <rPr>
        <u/>
        <sz val="20"/>
        <color theme="1"/>
        <rFont val="方正小标宋简体"/>
        <charset val="134"/>
      </rPr>
      <t>工商局</t>
    </r>
    <r>
      <rPr>
        <sz val="20"/>
        <color theme="1"/>
        <rFont val="方正小标宋简体"/>
        <charset val="134"/>
      </rPr>
      <t>2018年一般公共预算基本支出情况表</t>
    </r>
  </si>
  <si>
    <t>经济科目编码（到款级）</t>
  </si>
  <si>
    <t>经济科目名称</t>
  </si>
  <si>
    <t>人员经费</t>
  </si>
  <si>
    <t>公用经费</t>
  </si>
  <si>
    <t>工资福利支出</t>
  </si>
  <si>
    <t>基本工资</t>
  </si>
  <si>
    <t xml:space="preserve"> 津贴补贴</t>
  </si>
  <si>
    <t xml:space="preserve"> 机关事业单位基本养老保险缴费</t>
  </si>
  <si>
    <t xml:space="preserve">  公务员医疗补助缴费</t>
  </si>
  <si>
    <t xml:space="preserve">   住房公积金</t>
  </si>
  <si>
    <t>商品和服务支出</t>
  </si>
  <si>
    <t xml:space="preserve">    【30201】办公费</t>
  </si>
  <si>
    <t xml:space="preserve">    【30202】印刷费</t>
  </si>
  <si>
    <t xml:space="preserve">    【30205】水费</t>
  </si>
  <si>
    <t xml:space="preserve">    【30206】电费</t>
  </si>
  <si>
    <t xml:space="preserve">    【30207】邮电费</t>
  </si>
  <si>
    <t xml:space="preserve">    【30211】差旅费</t>
  </si>
  <si>
    <t xml:space="preserve">    【30213】维修(护)费</t>
  </si>
  <si>
    <t xml:space="preserve">    【30215】会议费</t>
  </si>
  <si>
    <t xml:space="preserve">    【30216】培训费</t>
  </si>
  <si>
    <t xml:space="preserve">    【30217】公务接待费</t>
  </si>
  <si>
    <t xml:space="preserve">    【30228】工会经费</t>
  </si>
  <si>
    <t xml:space="preserve">    【30231】公务用车运行维护费</t>
  </si>
  <si>
    <t xml:space="preserve">    【30239】其他交通费用</t>
  </si>
  <si>
    <t xml:space="preserve">    【30229】福利费</t>
  </si>
  <si>
    <t xml:space="preserve">    【30902】办公设备购置</t>
  </si>
  <si>
    <t xml:space="preserve">    【30216】教育经费</t>
  </si>
  <si>
    <t>其他对个人家庭补助支出</t>
  </si>
  <si>
    <t xml:space="preserve">    【30399】离退休人员福利支出</t>
  </si>
  <si>
    <t xml:space="preserve">    【30399】离退休人员公务费</t>
  </si>
  <si>
    <t xml:space="preserve">    【30304】抚恤金</t>
  </si>
  <si>
    <t>表7</t>
  </si>
  <si>
    <r>
      <rPr>
        <u/>
        <sz val="20"/>
        <color theme="1"/>
        <rFont val="方正小标宋简体"/>
        <charset val="134"/>
      </rPr>
      <t xml:space="preserve">工商局 </t>
    </r>
    <r>
      <rPr>
        <sz val="20"/>
        <color theme="1"/>
        <rFont val="方正小标宋简体"/>
        <charset val="134"/>
      </rPr>
      <t>2018年一般公共预算“三公”经费支出情况表</t>
    </r>
  </si>
  <si>
    <t>项    目</t>
  </si>
  <si>
    <t>2017年预算</t>
  </si>
  <si>
    <t>2018年预算</t>
  </si>
  <si>
    <t>增减金额</t>
  </si>
  <si>
    <t>增减变化原因</t>
  </si>
  <si>
    <t>合    计</t>
  </si>
  <si>
    <t>1、因公出国(境)费用</t>
  </si>
  <si>
    <t>2、公务接待费</t>
  </si>
  <si>
    <t>按在职总人数比例安排预算，2018年比2017年减少14人</t>
  </si>
  <si>
    <t>3、公务用车购置及运行维护费</t>
  </si>
  <si>
    <t>其中：公务用车运行维护费</t>
  </si>
  <si>
    <t xml:space="preserve">      公务用车购置费</t>
  </si>
  <si>
    <t>鄂州市工商局2018年政府性基金预算支出表</t>
  </si>
  <si>
    <t>表七</t>
  </si>
  <si>
    <t>功能分类科目</t>
  </si>
  <si>
    <t>预算数</t>
  </si>
  <si>
    <t>其中</t>
  </si>
  <si>
    <t>科目编码</t>
  </si>
  <si>
    <t>科目名称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</si>
</sst>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;;"/>
    <numFmt numFmtId="178" formatCode="#,##0.0_ "/>
    <numFmt numFmtId="179" formatCode="#,##0.0000"/>
    <numFmt numFmtId="180" formatCode="00"/>
    <numFmt numFmtId="181" formatCode="* #,##0.00;* \-#,##0.00;* &quot;&quot;??;@"/>
  </numFmts>
  <fonts count="34">
    <font>
      <sz val="9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0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22"/>
      <name val="宋体"/>
      <charset val="134"/>
    </font>
    <font>
      <sz val="10"/>
      <color indexed="8"/>
      <name val="宋体"/>
      <charset val="134"/>
    </font>
    <font>
      <sz val="16"/>
      <name val="黑体"/>
      <charset val="134"/>
    </font>
    <font>
      <sz val="14"/>
      <name val="楷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18" borderId="1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13" borderId="12" applyNumberFormat="0" applyFon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7" fillId="23" borderId="14" applyNumberFormat="0" applyAlignment="0" applyProtection="0">
      <alignment vertical="center"/>
    </xf>
    <xf numFmtId="0" fontId="28" fillId="23" borderId="13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1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0" xfId="49">
      <alignment vertical="center"/>
    </xf>
    <xf numFmtId="0" fontId="1" fillId="0" borderId="0" xfId="49" applyAlignment="1">
      <alignment vertical="center"/>
    </xf>
    <xf numFmtId="0" fontId="3" fillId="0" borderId="0" xfId="49" applyFont="1">
      <alignment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center" vertical="center"/>
    </xf>
    <xf numFmtId="0" fontId="3" fillId="0" borderId="0" xfId="49" applyFont="1" applyAlignment="1">
      <alignment horizontal="right" vertical="center"/>
    </xf>
    <xf numFmtId="0" fontId="1" fillId="0" borderId="4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/>
    </xf>
    <xf numFmtId="0" fontId="1" fillId="0" borderId="4" xfId="49" applyFont="1" applyBorder="1" applyAlignment="1">
      <alignment horizontal="justify" vertical="center" wrapText="1"/>
    </xf>
    <xf numFmtId="0" fontId="1" fillId="0" borderId="4" xfId="49" applyFont="1" applyBorder="1" applyAlignment="1">
      <alignment horizontal="left" vertical="center"/>
    </xf>
    <xf numFmtId="0" fontId="6" fillId="0" borderId="4" xfId="49" applyFont="1" applyBorder="1" applyAlignment="1">
      <alignment horizontal="left" vertical="center"/>
    </xf>
    <xf numFmtId="0" fontId="1" fillId="0" borderId="4" xfId="49" applyFont="1" applyBorder="1" applyAlignment="1">
      <alignment horizontal="left"/>
    </xf>
    <xf numFmtId="0" fontId="1" fillId="0" borderId="4" xfId="49" applyFont="1" applyBorder="1" applyAlignment="1">
      <alignment vertical="center"/>
    </xf>
    <xf numFmtId="0" fontId="7" fillId="0" borderId="0" xfId="49" applyFont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  <xf numFmtId="0" fontId="3" fillId="0" borderId="4" xfId="49" applyFont="1" applyBorder="1" applyAlignment="1">
      <alignment vertical="center"/>
    </xf>
    <xf numFmtId="176" fontId="3" fillId="0" borderId="4" xfId="49" applyNumberFormat="1" applyFont="1" applyBorder="1">
      <alignment vertical="center"/>
    </xf>
    <xf numFmtId="4" fontId="3" fillId="0" borderId="4" xfId="49" applyNumberFormat="1" applyFont="1" applyBorder="1">
      <alignment vertical="center"/>
    </xf>
    <xf numFmtId="0" fontId="3" fillId="0" borderId="4" xfId="49" applyFont="1" applyBorder="1" applyAlignment="1">
      <alignment horizontal="left" vertical="center"/>
    </xf>
    <xf numFmtId="0" fontId="3" fillId="0" borderId="4" xfId="49" applyFont="1" applyBorder="1">
      <alignment vertical="center"/>
    </xf>
    <xf numFmtId="4" fontId="7" fillId="0" borderId="4" xfId="49" applyNumberFormat="1" applyFont="1" applyBorder="1">
      <alignment vertical="center"/>
    </xf>
    <xf numFmtId="0" fontId="3" fillId="0" borderId="4" xfId="49" applyFont="1" applyBorder="1" applyAlignment="1">
      <alignment horizontal="right" vertical="center"/>
    </xf>
    <xf numFmtId="177" fontId="8" fillId="0" borderId="4" xfId="0" applyNumberFormat="1" applyFont="1" applyFill="1" applyBorder="1" applyAlignment="1" applyProtection="1">
      <alignment horizontal="left" vertical="center" wrapText="1"/>
    </xf>
    <xf numFmtId="4" fontId="8" fillId="0" borderId="4" xfId="0" applyNumberFormat="1" applyFont="1" applyFill="1" applyBorder="1" applyAlignment="1" applyProtection="1">
      <alignment horizontal="right" vertical="center" wrapText="1"/>
    </xf>
    <xf numFmtId="4" fontId="9" fillId="0" borderId="4" xfId="0" applyNumberFormat="1" applyFont="1" applyFill="1" applyBorder="1" applyAlignment="1" applyProtection="1">
      <alignment horizontal="right" vertical="center" wrapText="1"/>
    </xf>
    <xf numFmtId="178" fontId="8" fillId="0" borderId="0" xfId="49" applyNumberFormat="1" applyFont="1" applyFill="1" applyBorder="1" applyAlignment="1" applyProtection="1">
      <alignment horizontal="right" vertical="center"/>
    </xf>
    <xf numFmtId="0" fontId="8" fillId="0" borderId="4" xfId="49" applyFont="1" applyFill="1" applyBorder="1" applyAlignment="1">
      <alignment horizontal="center" vertical="center" wrapText="1"/>
    </xf>
    <xf numFmtId="0" fontId="8" fillId="0" borderId="4" xfId="49" applyNumberFormat="1" applyFont="1" applyFill="1" applyBorder="1" applyAlignment="1">
      <alignment horizontal="center" vertical="center" wrapText="1"/>
    </xf>
    <xf numFmtId="0" fontId="8" fillId="0" borderId="4" xfId="49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49" applyFont="1" applyFill="1" applyBorder="1" applyAlignment="1">
      <alignment vertical="center"/>
    </xf>
    <xf numFmtId="4" fontId="8" fillId="0" borderId="4" xfId="49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4" xfId="0" applyNumberFormat="1" applyFont="1" applyFill="1" applyBorder="1" applyAlignment="1" applyProtection="1">
      <alignment horizontal="centerContinuous" vertical="center"/>
    </xf>
    <xf numFmtId="0" fontId="8" fillId="0" borderId="1" xfId="0" applyNumberFormat="1" applyFont="1" applyFill="1" applyBorder="1" applyAlignment="1" applyProtection="1">
      <alignment horizontal="centerContinuous" vertic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center"/>
    </xf>
    <xf numFmtId="4" fontId="8" fillId="0" borderId="3" xfId="0" applyNumberFormat="1" applyFont="1" applyFill="1" applyBorder="1" applyAlignment="1" applyProtection="1">
      <alignment horizontal="right" vertical="center" wrapText="1"/>
    </xf>
    <xf numFmtId="0" fontId="8" fillId="2" borderId="4" xfId="0" applyNumberFormat="1" applyFont="1" applyFill="1" applyBorder="1" applyAlignment="1" applyProtection="1">
      <alignment vertical="center"/>
    </xf>
    <xf numFmtId="4" fontId="8" fillId="2" borderId="4" xfId="0" applyNumberFormat="1" applyFont="1" applyFill="1" applyBorder="1" applyAlignment="1" applyProtection="1">
      <alignment horizontal="right" vertical="center" wrapText="1"/>
    </xf>
    <xf numFmtId="0" fontId="8" fillId="2" borderId="4" xfId="0" applyFont="1" applyFill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10" fillId="2" borderId="4" xfId="0" applyNumberFormat="1" applyFont="1" applyFill="1" applyBorder="1" applyAlignment="1" applyProtection="1">
      <alignment vertical="center"/>
    </xf>
    <xf numFmtId="4" fontId="8" fillId="0" borderId="6" xfId="0" applyNumberFormat="1" applyFont="1" applyFill="1" applyBorder="1" applyAlignment="1" applyProtection="1">
      <alignment horizontal="right" vertical="center" wrapText="1"/>
    </xf>
    <xf numFmtId="0" fontId="10" fillId="0" borderId="1" xfId="0" applyNumberFormat="1" applyFont="1" applyFill="1" applyBorder="1" applyAlignment="1" applyProtection="1">
      <alignment vertical="center"/>
    </xf>
    <xf numFmtId="4" fontId="8" fillId="0" borderId="7" xfId="0" applyNumberFormat="1" applyFont="1" applyFill="1" applyBorder="1" applyAlignment="1" applyProtection="1">
      <alignment horizontal="right" vertical="center" wrapText="1"/>
    </xf>
    <xf numFmtId="4" fontId="10" fillId="2" borderId="4" xfId="0" applyNumberFormat="1" applyFont="1" applyFill="1" applyBorder="1" applyAlignment="1" applyProtection="1">
      <alignment vertical="center"/>
    </xf>
    <xf numFmtId="4" fontId="8" fillId="0" borderId="5" xfId="0" applyNumberFormat="1" applyFont="1" applyFill="1" applyBorder="1" applyAlignment="1" applyProtection="1">
      <alignment horizontal="right" vertical="center" wrapText="1"/>
    </xf>
    <xf numFmtId="4" fontId="0" fillId="2" borderId="4" xfId="0" applyNumberFormat="1" applyFont="1" applyFill="1" applyBorder="1" applyAlignment="1" applyProtection="1">
      <alignment horizontal="right" vertical="center" wrapText="1"/>
    </xf>
    <xf numFmtId="0" fontId="0" fillId="0" borderId="4" xfId="0" applyBorder="1"/>
    <xf numFmtId="0" fontId="8" fillId="0" borderId="4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2" borderId="4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>
      <alignment horizontal="right" vertical="center" wrapText="1"/>
    </xf>
    <xf numFmtId="4" fontId="10" fillId="2" borderId="4" xfId="0" applyNumberFormat="1" applyFont="1" applyFill="1" applyBorder="1" applyAlignment="1" applyProtection="1">
      <alignment horizontal="right" vertical="center" wrapText="1"/>
    </xf>
    <xf numFmtId="0" fontId="10" fillId="0" borderId="0" xfId="0" applyNumberFormat="1" applyFont="1" applyFill="1" applyAlignment="1" applyProtection="1">
      <alignment vertical="center"/>
    </xf>
    <xf numFmtId="179" fontId="8" fillId="0" borderId="4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Fill="1"/>
    <xf numFmtId="0" fontId="8" fillId="0" borderId="0" xfId="0" applyNumberFormat="1" applyFont="1" applyFill="1" applyAlignment="1" applyProtection="1">
      <alignment horizontal="left" vertical="center"/>
    </xf>
    <xf numFmtId="178" fontId="8" fillId="0" borderId="0" xfId="0" applyNumberFormat="1" applyFont="1" applyFill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vertical="center"/>
    </xf>
    <xf numFmtId="180" fontId="11" fillId="0" borderId="0" xfId="0" applyNumberFormat="1" applyFont="1" applyFill="1" applyAlignment="1" applyProtection="1">
      <alignment horizontal="center" vertical="center"/>
    </xf>
    <xf numFmtId="180" fontId="11" fillId="0" borderId="8" xfId="0" applyNumberFormat="1" applyFont="1" applyFill="1" applyBorder="1" applyAlignment="1" applyProtection="1">
      <alignment horizontal="center" vertical="center"/>
    </xf>
    <xf numFmtId="178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180" fontId="11" fillId="0" borderId="0" xfId="0" applyNumberFormat="1" applyFont="1" applyFill="1" applyAlignment="1" applyProtection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" fontId="0" fillId="0" borderId="4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4" fontId="8" fillId="0" borderId="0" xfId="0" applyNumberFormat="1" applyFont="1" applyFill="1" applyAlignment="1">
      <alignment vertical="center"/>
    </xf>
    <xf numFmtId="181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Alignment="1" applyProtection="1">
      <alignment vertical="center" wrapText="1"/>
    </xf>
    <xf numFmtId="4" fontId="8" fillId="0" borderId="0" xfId="0" applyNumberFormat="1" applyFont="1" applyFill="1" applyAlignment="1" applyProtection="1">
      <alignment horizontal="right" vertical="center"/>
    </xf>
    <xf numFmtId="4" fontId="8" fillId="0" borderId="0" xfId="0" applyNumberFormat="1" applyFont="1" applyFill="1" applyAlignment="1" applyProtection="1">
      <alignment horizontal="right" vertical="center" wrapText="1"/>
    </xf>
    <xf numFmtId="178" fontId="8" fillId="0" borderId="0" xfId="0" applyNumberFormat="1" applyFont="1" applyFill="1" applyAlignment="1" applyProtection="1">
      <alignment horizontal="right" vertical="center" wrapText="1"/>
    </xf>
    <xf numFmtId="4" fontId="8" fillId="0" borderId="4" xfId="0" applyNumberFormat="1" applyFont="1" applyFill="1" applyBorder="1" applyAlignment="1" applyProtection="1">
      <alignment horizontal="center" vertical="center" wrapText="1"/>
    </xf>
    <xf numFmtId="178" fontId="8" fillId="0" borderId="4" xfId="0" applyNumberFormat="1" applyFont="1" applyFill="1" applyBorder="1" applyAlignment="1" applyProtection="1">
      <alignment horizontal="center" vertical="center" wrapText="1"/>
    </xf>
    <xf numFmtId="181" fontId="8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181" fontId="8" fillId="0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vertical="center"/>
    </xf>
    <xf numFmtId="0" fontId="10" fillId="0" borderId="4" xfId="0" applyNumberFormat="1" applyFont="1" applyFill="1" applyBorder="1" applyAlignment="1" applyProtection="1">
      <alignment vertical="center"/>
    </xf>
    <xf numFmtId="4" fontId="10" fillId="0" borderId="4" xfId="0" applyNumberFormat="1" applyFont="1" applyFill="1" applyBorder="1" applyAlignment="1" applyProtection="1">
      <alignment vertical="center"/>
    </xf>
    <xf numFmtId="0" fontId="8" fillId="0" borderId="4" xfId="0" applyNumberFormat="1" applyFont="1" applyFill="1" applyBorder="1" applyAlignment="1" applyProtection="1">
      <alignment horizontal="left" vertical="center"/>
    </xf>
    <xf numFmtId="4" fontId="8" fillId="0" borderId="4" xfId="0" applyNumberFormat="1" applyFont="1" applyFill="1" applyBorder="1" applyAlignment="1">
      <alignment horizontal="right" vertical="center" wrapText="1"/>
    </xf>
    <xf numFmtId="4" fontId="10" fillId="0" borderId="4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/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14"/>
  <sheetViews>
    <sheetView workbookViewId="0">
      <selection activeCell="B9" sqref="B9"/>
    </sheetView>
  </sheetViews>
  <sheetFormatPr defaultColWidth="12" defaultRowHeight="14" outlineLevelCol="1"/>
  <cols>
    <col min="1" max="1" width="18.5" style="113" customWidth="1"/>
    <col min="2" max="2" width="81.3333333333333" style="113" customWidth="1"/>
    <col min="3" max="256" width="12" style="113"/>
    <col min="257" max="16384" width="12" style="1"/>
  </cols>
  <sheetData>
    <row r="1" ht="68.25" customHeight="1" spans="2:2">
      <c r="B1" s="114" t="s">
        <v>0</v>
      </c>
    </row>
    <row r="2" ht="47.25" customHeight="1" spans="2:2">
      <c r="B2" s="115" t="s">
        <v>1</v>
      </c>
    </row>
    <row r="3" ht="47.25" customHeight="1" spans="2:2">
      <c r="B3" s="115" t="s">
        <v>2</v>
      </c>
    </row>
    <row r="4" ht="47.25" customHeight="1" spans="2:2">
      <c r="B4" s="115" t="s">
        <v>3</v>
      </c>
    </row>
    <row r="5" ht="47.25" customHeight="1" spans="2:2">
      <c r="B5" s="115" t="s">
        <v>4</v>
      </c>
    </row>
    <row r="6" ht="47.25" customHeight="1" spans="2:2">
      <c r="B6" s="115" t="s">
        <v>5</v>
      </c>
    </row>
    <row r="7" ht="47.25" customHeight="1" spans="2:2">
      <c r="B7" s="115" t="s">
        <v>6</v>
      </c>
    </row>
    <row r="8" ht="47.25" customHeight="1" spans="2:2">
      <c r="B8" s="115" t="s">
        <v>7</v>
      </c>
    </row>
    <row r="9" ht="47.25" customHeight="1" spans="2:2">
      <c r="B9" s="115" t="s">
        <v>8</v>
      </c>
    </row>
    <row r="10" ht="47.25" customHeight="1" spans="2:2">
      <c r="B10" s="115"/>
    </row>
    <row r="11" ht="47.25" customHeight="1" spans="2:2">
      <c r="B11" s="115"/>
    </row>
    <row r="12" ht="17.5" spans="2:2">
      <c r="B12" s="115"/>
    </row>
    <row r="13" ht="17.5" spans="2:2">
      <c r="B13" s="115"/>
    </row>
    <row r="14" ht="17.5" spans="2:2">
      <c r="B14" s="115"/>
    </row>
  </sheetData>
  <pageMargins left="0.699305555555556" right="0.699305555555556" top="0.75" bottom="0.75" header="0.3" footer="0.3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6"/>
  <sheetViews>
    <sheetView showGridLines="0" showZeros="0" workbookViewId="0">
      <selection activeCell="C40" sqref="C40"/>
    </sheetView>
  </sheetViews>
  <sheetFormatPr defaultColWidth="9.16666666666667" defaultRowHeight="12.75" customHeight="1"/>
  <cols>
    <col min="1" max="1" width="31.8333333333333" customWidth="1"/>
    <col min="2" max="2" width="32.3333333333333" customWidth="1"/>
    <col min="3" max="3" width="38.8333333333333" customWidth="1"/>
    <col min="4" max="4" width="31.8333333333333" customWidth="1"/>
    <col min="5" max="5" width="45.3333333333333" customWidth="1"/>
    <col min="6" max="6" width="20.8333333333333" customWidth="1"/>
    <col min="7" max="164" width="9" customWidth="1"/>
  </cols>
  <sheetData>
    <row r="1" ht="0.75" customHeight="1" spans="1:256">
      <c r="A1" s="44"/>
      <c r="B1" s="45"/>
      <c r="C1" s="45"/>
      <c r="D1" s="46"/>
      <c r="E1" s="46"/>
      <c r="F1" s="45" t="s">
        <v>9</v>
      </c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  <c r="IR1" s="76"/>
      <c r="IS1" s="76"/>
      <c r="IT1" s="76"/>
      <c r="IU1" s="76"/>
      <c r="IV1" s="76"/>
    </row>
    <row r="2" ht="21.75" customHeight="1" spans="1:256">
      <c r="A2" s="47" t="s">
        <v>10</v>
      </c>
      <c r="B2" s="47"/>
      <c r="C2" s="47"/>
      <c r="D2" s="47"/>
      <c r="E2" s="47"/>
      <c r="F2" s="47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  <c r="IU2" s="76"/>
      <c r="IV2" s="76"/>
    </row>
    <row r="3" ht="2" customHeight="1" spans="1:256">
      <c r="A3" s="46"/>
      <c r="B3" s="48"/>
      <c r="C3" s="48"/>
      <c r="D3" s="46"/>
      <c r="E3" s="46"/>
      <c r="F3" s="45" t="s">
        <v>11</v>
      </c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U3" s="76"/>
      <c r="IV3" s="76"/>
    </row>
    <row r="4" customHeight="1" spans="1:256">
      <c r="A4" s="49" t="s">
        <v>12</v>
      </c>
      <c r="B4" s="50"/>
      <c r="C4" s="52" t="s">
        <v>13</v>
      </c>
      <c r="D4" s="52"/>
      <c r="E4" s="52"/>
      <c r="F4" s="52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6"/>
      <c r="IV4" s="76"/>
    </row>
    <row r="5" customHeight="1" spans="1:256">
      <c r="A5" s="52" t="s">
        <v>14</v>
      </c>
      <c r="B5" s="53" t="s">
        <v>15</v>
      </c>
      <c r="C5" s="52" t="s">
        <v>16</v>
      </c>
      <c r="D5" s="106" t="s">
        <v>15</v>
      </c>
      <c r="E5" s="52" t="s">
        <v>17</v>
      </c>
      <c r="F5" s="52" t="s">
        <v>15</v>
      </c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</row>
    <row r="6" customHeight="1" spans="1:256">
      <c r="A6" s="55" t="s">
        <v>18</v>
      </c>
      <c r="B6" s="56">
        <f>B7+B9+B10+B11+B12+B13+B14</f>
        <v>4956.93</v>
      </c>
      <c r="C6" s="69" t="s">
        <v>19</v>
      </c>
      <c r="D6" s="34">
        <v>4316.86</v>
      </c>
      <c r="E6" s="107" t="s">
        <v>20</v>
      </c>
      <c r="F6" s="34">
        <v>3824.01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  <c r="IU6" s="76"/>
      <c r="IV6" s="76"/>
    </row>
    <row r="7" customHeight="1" spans="1:256">
      <c r="A7" s="60" t="s">
        <v>21</v>
      </c>
      <c r="B7" s="34">
        <v>4476.93</v>
      </c>
      <c r="C7" s="108" t="s">
        <v>22</v>
      </c>
      <c r="D7" s="34">
        <v>3350</v>
      </c>
      <c r="E7" s="107" t="s">
        <v>23</v>
      </c>
      <c r="F7" s="34">
        <v>0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  <c r="IV7" s="76"/>
    </row>
    <row r="8" customHeight="1" spans="1:256">
      <c r="A8" s="60" t="s">
        <v>24</v>
      </c>
      <c r="B8" s="62">
        <f>B9+B10+B11+B12+B13</f>
        <v>480</v>
      </c>
      <c r="C8" s="108" t="s">
        <v>25</v>
      </c>
      <c r="D8" s="34">
        <v>936.28</v>
      </c>
      <c r="E8" s="107" t="s">
        <v>26</v>
      </c>
      <c r="F8" s="34">
        <v>0</v>
      </c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</row>
    <row r="9" customHeight="1" spans="1:256">
      <c r="A9" s="63" t="s">
        <v>27</v>
      </c>
      <c r="B9" s="56">
        <v>0</v>
      </c>
      <c r="C9" s="108" t="s">
        <v>28</v>
      </c>
      <c r="D9" s="34">
        <v>30.58</v>
      </c>
      <c r="E9" s="107" t="s">
        <v>29</v>
      </c>
      <c r="F9" s="34">
        <v>0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  <c r="IV9" s="76"/>
    </row>
    <row r="10" customHeight="1" spans="1:256">
      <c r="A10" s="55" t="s">
        <v>30</v>
      </c>
      <c r="B10" s="56">
        <v>0</v>
      </c>
      <c r="C10" s="69" t="s">
        <v>31</v>
      </c>
      <c r="D10" s="34">
        <v>640.07</v>
      </c>
      <c r="E10" s="107" t="s">
        <v>32</v>
      </c>
      <c r="F10" s="34">
        <v>34.12</v>
      </c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</row>
    <row r="11" customHeight="1" spans="1:256">
      <c r="A11" s="55" t="s">
        <v>33</v>
      </c>
      <c r="B11" s="56">
        <v>480</v>
      </c>
      <c r="C11" s="108" t="s">
        <v>34</v>
      </c>
      <c r="D11" s="34">
        <f>D12+D13+D14</f>
        <v>0</v>
      </c>
      <c r="E11" s="107" t="s">
        <v>35</v>
      </c>
      <c r="F11" s="34">
        <v>0</v>
      </c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  <c r="IV11" s="76"/>
    </row>
    <row r="12" customHeight="1" spans="1:256">
      <c r="A12" s="55" t="s">
        <v>36</v>
      </c>
      <c r="B12" s="64">
        <v>0</v>
      </c>
      <c r="C12" s="109" t="s">
        <v>37</v>
      </c>
      <c r="D12" s="34">
        <v>0</v>
      </c>
      <c r="E12" s="107" t="s">
        <v>38</v>
      </c>
      <c r="F12" s="34">
        <v>0</v>
      </c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</row>
    <row r="13" customHeight="1" spans="1:256">
      <c r="A13" s="55" t="s">
        <v>39</v>
      </c>
      <c r="B13" s="34">
        <v>0</v>
      </c>
      <c r="C13" s="107" t="s">
        <v>40</v>
      </c>
      <c r="D13" s="34">
        <v>0</v>
      </c>
      <c r="E13" s="107" t="s">
        <v>41</v>
      </c>
      <c r="F13" s="34">
        <v>518.7</v>
      </c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  <c r="IV13" s="76"/>
    </row>
    <row r="14" customHeight="1" spans="1:256">
      <c r="A14" s="63" t="s">
        <v>42</v>
      </c>
      <c r="B14" s="66">
        <v>0</v>
      </c>
      <c r="C14" s="69" t="s">
        <v>43</v>
      </c>
      <c r="D14" s="34">
        <v>0</v>
      </c>
      <c r="E14" s="107" t="s">
        <v>44</v>
      </c>
      <c r="F14" s="34">
        <v>0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</row>
    <row r="15" customHeight="1" spans="1:256">
      <c r="A15" s="55" t="s">
        <v>45</v>
      </c>
      <c r="B15" s="62">
        <v>0</v>
      </c>
      <c r="C15" s="108" t="s">
        <v>46</v>
      </c>
      <c r="D15" s="90">
        <v>0</v>
      </c>
      <c r="E15" s="107" t="s">
        <v>47</v>
      </c>
      <c r="F15" s="34">
        <v>307.11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  <c r="IV15" s="76"/>
    </row>
    <row r="16" customHeight="1" spans="1:256">
      <c r="A16" s="55" t="s">
        <v>48</v>
      </c>
      <c r="B16" s="56">
        <v>0</v>
      </c>
      <c r="C16" s="107" t="s">
        <v>49</v>
      </c>
      <c r="D16" s="34">
        <v>640.07</v>
      </c>
      <c r="E16" s="107" t="s">
        <v>50</v>
      </c>
      <c r="F16" s="34">
        <v>0</v>
      </c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  <c r="IS16" s="76"/>
      <c r="IT16" s="76"/>
      <c r="IU16" s="76"/>
      <c r="IV16" s="76"/>
    </row>
    <row r="17" customHeight="1" spans="1:256">
      <c r="A17" s="55" t="s">
        <v>51</v>
      </c>
      <c r="B17" s="56">
        <v>0</v>
      </c>
      <c r="C17" s="69" t="s">
        <v>52</v>
      </c>
      <c r="D17" s="34">
        <v>0</v>
      </c>
      <c r="E17" s="107" t="s">
        <v>53</v>
      </c>
      <c r="F17" s="34">
        <v>0</v>
      </c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</row>
    <row r="18" customHeight="1" spans="1:256">
      <c r="A18" s="55" t="s">
        <v>54</v>
      </c>
      <c r="B18" s="56">
        <v>0</v>
      </c>
      <c r="C18" s="69" t="s">
        <v>55</v>
      </c>
      <c r="D18" s="34">
        <v>0</v>
      </c>
      <c r="E18" s="107" t="s">
        <v>56</v>
      </c>
      <c r="F18" s="34">
        <v>0</v>
      </c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  <c r="IR18" s="76"/>
      <c r="IS18" s="76"/>
      <c r="IT18" s="76"/>
      <c r="IU18" s="76"/>
      <c r="IV18" s="76"/>
    </row>
    <row r="19" customHeight="1" spans="1:256">
      <c r="A19" s="55" t="s">
        <v>57</v>
      </c>
      <c r="B19" s="56">
        <v>0</v>
      </c>
      <c r="C19" s="69" t="s">
        <v>58</v>
      </c>
      <c r="D19" s="34">
        <v>0</v>
      </c>
      <c r="E19" s="107" t="s">
        <v>59</v>
      </c>
      <c r="F19" s="34">
        <v>0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  <c r="IT19" s="76"/>
      <c r="IU19" s="76"/>
      <c r="IV19" s="76"/>
    </row>
    <row r="20" customHeight="1" spans="1:256">
      <c r="A20" s="68"/>
      <c r="B20" s="68"/>
      <c r="C20" s="69" t="s">
        <v>60</v>
      </c>
      <c r="D20" s="34">
        <v>0</v>
      </c>
      <c r="E20" s="107" t="s">
        <v>61</v>
      </c>
      <c r="F20" s="34">
        <v>0</v>
      </c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  <c r="IR20" s="76"/>
      <c r="IS20" s="76"/>
      <c r="IT20" s="76"/>
      <c r="IU20" s="76"/>
      <c r="IV20" s="76"/>
    </row>
    <row r="21" customHeight="1" spans="1:256">
      <c r="A21" s="68"/>
      <c r="B21" s="68"/>
      <c r="C21" s="69"/>
      <c r="D21" s="34"/>
      <c r="E21" s="107" t="s">
        <v>62</v>
      </c>
      <c r="F21" s="34">
        <v>0</v>
      </c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  <c r="IV21" s="76"/>
    </row>
    <row r="22" customHeight="1" spans="1:256">
      <c r="A22" s="68"/>
      <c r="B22" s="68"/>
      <c r="C22" s="69"/>
      <c r="D22" s="34"/>
      <c r="E22" s="107" t="s">
        <v>63</v>
      </c>
      <c r="F22" s="34">
        <v>0</v>
      </c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  <c r="IV22" s="76"/>
    </row>
    <row r="23" customHeight="1" spans="1:256">
      <c r="A23" s="68"/>
      <c r="B23" s="68"/>
      <c r="C23" s="69"/>
      <c r="D23" s="34"/>
      <c r="E23" s="107" t="s">
        <v>64</v>
      </c>
      <c r="F23" s="34">
        <v>0</v>
      </c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  <c r="IV23" s="76"/>
    </row>
    <row r="24" customHeight="1" spans="1:256">
      <c r="A24" s="68"/>
      <c r="B24" s="68"/>
      <c r="C24" s="69"/>
      <c r="D24" s="34"/>
      <c r="E24" s="107" t="s">
        <v>65</v>
      </c>
      <c r="F24" s="34">
        <v>0</v>
      </c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  <c r="IV24" s="76"/>
    </row>
    <row r="25" customHeight="1" spans="1:256">
      <c r="A25" s="69"/>
      <c r="B25" s="34"/>
      <c r="C25" s="69"/>
      <c r="D25" s="34"/>
      <c r="E25" s="107" t="s">
        <v>66</v>
      </c>
      <c r="F25" s="34">
        <v>272.99</v>
      </c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76"/>
      <c r="IS25" s="76"/>
      <c r="IT25" s="76"/>
      <c r="IU25" s="76"/>
      <c r="IV25" s="76"/>
    </row>
    <row r="26" customHeight="1" spans="1:256">
      <c r="A26" s="55"/>
      <c r="B26" s="56"/>
      <c r="C26" s="69"/>
      <c r="D26" s="34"/>
      <c r="E26" s="107" t="s">
        <v>67</v>
      </c>
      <c r="F26" s="34">
        <v>0</v>
      </c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  <c r="IV26" s="76"/>
    </row>
    <row r="27" customHeight="1" spans="1:256">
      <c r="A27" s="55"/>
      <c r="B27" s="56"/>
      <c r="C27" s="69"/>
      <c r="D27" s="34"/>
      <c r="E27" s="107" t="s">
        <v>68</v>
      </c>
      <c r="F27" s="34">
        <v>0</v>
      </c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76"/>
      <c r="IS27" s="76"/>
      <c r="IT27" s="76"/>
      <c r="IU27" s="76"/>
      <c r="IV27" s="76"/>
    </row>
    <row r="28" customHeight="1" spans="1:256">
      <c r="A28" s="55"/>
      <c r="B28" s="56"/>
      <c r="C28" s="69"/>
      <c r="D28" s="34"/>
      <c r="E28" s="107" t="s">
        <v>69</v>
      </c>
      <c r="F28" s="34">
        <v>0</v>
      </c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  <c r="IV28" s="76"/>
    </row>
    <row r="29" customHeight="1" spans="1:256">
      <c r="A29" s="55"/>
      <c r="B29" s="56"/>
      <c r="C29" s="69"/>
      <c r="D29" s="34"/>
      <c r="E29" s="107" t="s">
        <v>70</v>
      </c>
      <c r="F29" s="34">
        <v>0</v>
      </c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  <c r="IQ29" s="76"/>
      <c r="IR29" s="76"/>
      <c r="IS29" s="76"/>
      <c r="IT29" s="76"/>
      <c r="IU29" s="76"/>
      <c r="IV29" s="76"/>
    </row>
    <row r="30" customHeight="1" spans="1:256">
      <c r="A30" s="55"/>
      <c r="B30" s="56"/>
      <c r="C30" s="69"/>
      <c r="D30" s="34"/>
      <c r="E30" s="107" t="s">
        <v>71</v>
      </c>
      <c r="F30" s="34">
        <v>0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76"/>
      <c r="IS30" s="76"/>
      <c r="IT30" s="76"/>
      <c r="IU30" s="76"/>
      <c r="IV30" s="76"/>
    </row>
    <row r="31" customHeight="1" spans="1:256">
      <c r="A31" s="55"/>
      <c r="B31" s="56"/>
      <c r="C31" s="69"/>
      <c r="D31" s="34"/>
      <c r="E31" s="107" t="s">
        <v>72</v>
      </c>
      <c r="F31" s="34">
        <v>0</v>
      </c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76"/>
      <c r="IS31" s="76"/>
      <c r="IT31" s="76"/>
      <c r="IU31" s="76"/>
      <c r="IV31" s="76"/>
    </row>
    <row r="32" customHeight="1" spans="1:256">
      <c r="A32" s="55"/>
      <c r="B32" s="56"/>
      <c r="C32" s="69"/>
      <c r="D32" s="34"/>
      <c r="E32" s="107" t="s">
        <v>73</v>
      </c>
      <c r="F32" s="34">
        <v>0</v>
      </c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76"/>
      <c r="IS32" s="76"/>
      <c r="IT32" s="76"/>
      <c r="IU32" s="76"/>
      <c r="IV32" s="76"/>
    </row>
    <row r="33" customHeight="1" spans="1:256">
      <c r="A33" s="55"/>
      <c r="B33" s="56"/>
      <c r="C33" s="69"/>
      <c r="D33" s="34"/>
      <c r="E33" s="107" t="s">
        <v>74</v>
      </c>
      <c r="F33" s="34">
        <v>0</v>
      </c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  <c r="IQ33" s="76"/>
      <c r="IR33" s="76"/>
      <c r="IS33" s="76"/>
      <c r="IT33" s="76"/>
      <c r="IU33" s="76"/>
      <c r="IV33" s="76"/>
    </row>
    <row r="34" customHeight="1" spans="1:256">
      <c r="A34" s="55"/>
      <c r="B34" s="56"/>
      <c r="C34" s="69"/>
      <c r="D34" s="34"/>
      <c r="E34" s="107"/>
      <c r="F34" s="34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  <c r="IU34" s="76"/>
      <c r="IV34" s="76"/>
    </row>
    <row r="35" customHeight="1" spans="1:256">
      <c r="A35" s="70" t="s">
        <v>75</v>
      </c>
      <c r="B35" s="56">
        <f>B7+B9+B10+B11+B12+B13+B14+B15+B16+B17+B18+B19</f>
        <v>4956.93</v>
      </c>
      <c r="C35" s="52" t="s">
        <v>76</v>
      </c>
      <c r="D35" s="34">
        <f>D6+D10+D17+D18+D19+D20</f>
        <v>4956.93</v>
      </c>
      <c r="E35" s="52" t="s">
        <v>76</v>
      </c>
      <c r="F35" s="34">
        <v>4956.93</v>
      </c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  <c r="IU35" s="76"/>
      <c r="IV35" s="76"/>
    </row>
    <row r="36" customHeight="1" spans="1:256">
      <c r="A36" s="55" t="s">
        <v>77</v>
      </c>
      <c r="B36" s="34">
        <v>0</v>
      </c>
      <c r="C36" s="52" t="s">
        <v>78</v>
      </c>
      <c r="D36" s="34">
        <f>B41-D35</f>
        <v>-4956.93</v>
      </c>
      <c r="E36" s="52" t="s">
        <v>78</v>
      </c>
      <c r="F36" s="34">
        <f>D36</f>
        <v>-4956.93</v>
      </c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  <c r="IQ36" s="76"/>
      <c r="IR36" s="76"/>
      <c r="IS36" s="76"/>
      <c r="IT36" s="76"/>
      <c r="IU36" s="76"/>
      <c r="IV36" s="76"/>
    </row>
    <row r="37" customHeight="1" spans="1:256">
      <c r="A37" s="55" t="s">
        <v>79</v>
      </c>
      <c r="B37" s="62">
        <f>B38+B39+B40</f>
        <v>0</v>
      </c>
      <c r="C37" s="110"/>
      <c r="D37" s="34"/>
      <c r="E37" s="107"/>
      <c r="F37" s="111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  <c r="IQ37" s="76"/>
      <c r="IR37" s="76"/>
      <c r="IS37" s="76"/>
      <c r="IT37" s="76"/>
      <c r="IU37" s="76"/>
      <c r="IV37" s="76"/>
    </row>
    <row r="38" customHeight="1" spans="1:256">
      <c r="A38" s="63" t="s">
        <v>80</v>
      </c>
      <c r="B38" s="56">
        <v>0</v>
      </c>
      <c r="C38" s="107"/>
      <c r="D38" s="34"/>
      <c r="E38" s="107"/>
      <c r="F38" s="34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  <c r="IQ38" s="76"/>
      <c r="IR38" s="76"/>
      <c r="IS38" s="76"/>
      <c r="IT38" s="76"/>
      <c r="IU38" s="76"/>
      <c r="IV38" s="76"/>
    </row>
    <row r="39" customHeight="1" spans="1:256">
      <c r="A39" s="63" t="s">
        <v>81</v>
      </c>
      <c r="B39" s="56">
        <v>0</v>
      </c>
      <c r="C39" s="108"/>
      <c r="D39" s="112"/>
      <c r="E39" s="107"/>
      <c r="F39" s="111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  <c r="IV39" s="76"/>
    </row>
    <row r="40" s="43" customFormat="1" customHeight="1" spans="1:7">
      <c r="A40" s="63" t="s">
        <v>82</v>
      </c>
      <c r="B40" s="56">
        <v>0</v>
      </c>
      <c r="C40" s="108"/>
      <c r="D40" s="112"/>
      <c r="E40" s="108"/>
      <c r="F40" s="112"/>
      <c r="G40" s="74"/>
    </row>
    <row r="41" s="43" customFormat="1" customHeight="1" spans="1:256">
      <c r="A41" s="55" t="s">
        <v>83</v>
      </c>
      <c r="B41" s="75">
        <v>0</v>
      </c>
      <c r="C41" s="108"/>
      <c r="D41" s="112"/>
      <c r="E41" s="108"/>
      <c r="F41" s="112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/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M41" s="74"/>
      <c r="GN41" s="74"/>
      <c r="GO41" s="74"/>
      <c r="GP41" s="74"/>
      <c r="GQ41" s="74"/>
      <c r="GR41" s="74"/>
      <c r="GS41" s="74"/>
      <c r="GT41" s="74"/>
      <c r="GU41" s="74"/>
      <c r="GV41" s="74"/>
      <c r="GW41" s="74"/>
      <c r="GX41" s="74"/>
      <c r="GY41" s="74"/>
      <c r="GZ41" s="74"/>
      <c r="HA41" s="74"/>
      <c r="HB41" s="74"/>
      <c r="HC41" s="74"/>
      <c r="HD41" s="74"/>
      <c r="HE41" s="74"/>
      <c r="HF41" s="74"/>
      <c r="HG41" s="74"/>
      <c r="HH41" s="74"/>
      <c r="HI41" s="74"/>
      <c r="HJ41" s="74"/>
      <c r="HK41" s="74"/>
      <c r="HL41" s="74"/>
      <c r="HM41" s="74"/>
      <c r="HN41" s="74"/>
      <c r="HO41" s="74"/>
      <c r="HP41" s="74"/>
      <c r="HQ41" s="74"/>
      <c r="HR41" s="74"/>
      <c r="HS41" s="74"/>
      <c r="HT41" s="74"/>
      <c r="HU41" s="74"/>
      <c r="HV41" s="74"/>
      <c r="HW41" s="74"/>
      <c r="HX41" s="74"/>
      <c r="HY41" s="74"/>
      <c r="HZ41" s="74"/>
      <c r="IA41" s="74"/>
      <c r="IB41" s="74"/>
      <c r="IC41" s="74"/>
      <c r="ID41" s="74"/>
      <c r="IE41" s="74"/>
      <c r="IF41" s="74"/>
      <c r="IG41" s="74"/>
      <c r="IH41" s="74"/>
      <c r="II41" s="74"/>
      <c r="IJ41" s="74"/>
      <c r="IK41" s="74"/>
      <c r="IL41" s="74"/>
      <c r="IM41" s="74"/>
      <c r="IN41" s="74"/>
      <c r="IO41" s="74"/>
      <c r="IP41" s="74"/>
      <c r="IQ41" s="74"/>
      <c r="IR41" s="74"/>
      <c r="IS41" s="74"/>
      <c r="IT41" s="74"/>
      <c r="IU41" s="74"/>
      <c r="IV41" s="74"/>
    </row>
    <row r="42" customHeight="1" spans="1:256">
      <c r="A42" s="70" t="s">
        <v>84</v>
      </c>
      <c r="B42" s="66">
        <v>4956.93</v>
      </c>
      <c r="C42" s="52" t="s">
        <v>85</v>
      </c>
      <c r="D42" s="34">
        <f>B42</f>
        <v>4956.93</v>
      </c>
      <c r="E42" s="52" t="s">
        <v>85</v>
      </c>
      <c r="F42" s="34">
        <f>B42</f>
        <v>4956.93</v>
      </c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  <c r="IQ42" s="76"/>
      <c r="IR42" s="76"/>
      <c r="IS42" s="76"/>
      <c r="IT42" s="76"/>
      <c r="IU42" s="76"/>
      <c r="IV42" s="76"/>
    </row>
    <row r="43" customHeight="1" spans="1:256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  <c r="IQ43" s="76"/>
      <c r="IR43" s="76"/>
      <c r="IS43" s="76"/>
      <c r="IT43" s="76"/>
      <c r="IU43" s="76"/>
      <c r="IV43" s="76"/>
    </row>
    <row r="44" customHeight="1" spans="1:256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  <c r="IQ44" s="76"/>
      <c r="IR44" s="76"/>
      <c r="IS44" s="76"/>
      <c r="IT44" s="76"/>
      <c r="IU44" s="76"/>
      <c r="IV44" s="76"/>
    </row>
    <row r="45" customHeight="1" spans="1:256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  <c r="IV45" s="76"/>
    </row>
    <row r="46" customHeight="1" spans="1:256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  <c r="IQ46" s="76"/>
      <c r="IR46" s="76"/>
      <c r="IS46" s="76"/>
      <c r="IT46" s="76"/>
      <c r="IU46" s="76"/>
      <c r="IV46" s="76"/>
    </row>
  </sheetData>
  <mergeCells count="2">
    <mergeCell ref="A2:F2"/>
    <mergeCell ref="C4:F4"/>
  </mergeCells>
  <printOptions horizontalCentered="1"/>
  <pageMargins left="0.590277777777778" right="0" top="0.393055555555556" bottom="0.393055555555556" header="0" footer="0.196527777777778"/>
  <pageSetup paperSize="9" scale="85" fitToHeight="100" orientation="landscape" horizont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0"/>
  <sheetViews>
    <sheetView showGridLines="0" showZeros="0" workbookViewId="0">
      <selection activeCell="O16" sqref="O16"/>
    </sheetView>
  </sheetViews>
  <sheetFormatPr defaultColWidth="9.16666666666667" defaultRowHeight="18" customHeight="1"/>
  <cols>
    <col min="1" max="1" width="10.5" style="91" customWidth="1"/>
    <col min="2" max="2" width="10.5" style="92" customWidth="1"/>
    <col min="3" max="3" width="5.33333333333333" style="92" customWidth="1"/>
    <col min="4" max="4" width="6.83333333333333" style="93" customWidth="1"/>
    <col min="5" max="5" width="6.5" style="93" customWidth="1"/>
    <col min="6" max="6" width="7" style="93" customWidth="1"/>
    <col min="7" max="7" width="12.1666666666667" style="93" customWidth="1"/>
    <col min="8" max="9" width="10.1666666666667" style="93" customWidth="1"/>
    <col min="10" max="10" width="7.5" style="93" customWidth="1"/>
    <col min="11" max="11" width="6.33333333333333" style="93" customWidth="1"/>
    <col min="12" max="12" width="10.1666666666667" style="93" customWidth="1"/>
    <col min="13" max="15" width="6.66666666666667" style="93" customWidth="1"/>
    <col min="16" max="16" width="6.83333333333333" style="93" customWidth="1"/>
    <col min="17" max="17" width="7.16666666666667" style="46" customWidth="1"/>
    <col min="18" max="18" width="6.5" style="46" customWidth="1"/>
    <col min="19" max="19" width="7.16666666666667" style="46" customWidth="1"/>
    <col min="20" max="20" width="8" style="46" customWidth="1"/>
    <col min="21" max="22" width="7.83333333333333" style="46" customWidth="1"/>
    <col min="23" max="253" width="9" style="46" customWidth="1"/>
  </cols>
  <sheetData>
    <row r="1" customHeight="1" spans="1:22">
      <c r="A1" s="94"/>
      <c r="B1" s="95"/>
      <c r="C1" s="95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V1" s="80" t="s">
        <v>86</v>
      </c>
    </row>
    <row r="2" ht="30" customHeight="1" spans="1:22">
      <c r="A2" s="86"/>
      <c r="B2" s="82" t="s">
        <v>87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6"/>
    </row>
    <row r="3" customHeight="1" spans="1:22">
      <c r="A3" s="94"/>
      <c r="B3" s="96"/>
      <c r="C3" s="96"/>
      <c r="D3" s="97"/>
      <c r="E3" s="97"/>
      <c r="F3" s="97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V3" s="80" t="s">
        <v>11</v>
      </c>
    </row>
    <row r="4" customHeight="1" spans="1:22">
      <c r="A4" s="85" t="s">
        <v>88</v>
      </c>
      <c r="B4" s="98" t="s">
        <v>89</v>
      </c>
      <c r="C4" s="99" t="s">
        <v>90</v>
      </c>
      <c r="D4" s="99"/>
      <c r="E4" s="99"/>
      <c r="F4" s="99"/>
      <c r="G4" s="99" t="s">
        <v>91</v>
      </c>
      <c r="H4" s="99"/>
      <c r="I4" s="99"/>
      <c r="J4" s="99"/>
      <c r="K4" s="99"/>
      <c r="L4" s="99"/>
      <c r="M4" s="99"/>
      <c r="N4" s="99"/>
      <c r="O4" s="99"/>
      <c r="P4" s="99" t="s">
        <v>92</v>
      </c>
      <c r="Q4" s="99" t="s">
        <v>93</v>
      </c>
      <c r="R4" s="99" t="s">
        <v>94</v>
      </c>
      <c r="S4" s="99" t="s">
        <v>95</v>
      </c>
      <c r="T4" s="99" t="s">
        <v>96</v>
      </c>
      <c r="U4" s="99" t="s">
        <v>97</v>
      </c>
      <c r="V4" s="99" t="s">
        <v>98</v>
      </c>
    </row>
    <row r="5" ht="11.25" customHeight="1" spans="1:22">
      <c r="A5" s="85"/>
      <c r="B5" s="98"/>
      <c r="C5" s="98" t="s">
        <v>99</v>
      </c>
      <c r="D5" s="99" t="s">
        <v>100</v>
      </c>
      <c r="E5" s="99" t="s">
        <v>101</v>
      </c>
      <c r="F5" s="100" t="s">
        <v>102</v>
      </c>
      <c r="G5" s="99" t="s">
        <v>103</v>
      </c>
      <c r="H5" s="99" t="s">
        <v>104</v>
      </c>
      <c r="I5" s="99" t="s">
        <v>105</v>
      </c>
      <c r="J5" s="99"/>
      <c r="K5" s="99"/>
      <c r="L5" s="99"/>
      <c r="M5" s="99"/>
      <c r="N5" s="99"/>
      <c r="O5" s="99" t="s">
        <v>106</v>
      </c>
      <c r="P5" s="99"/>
      <c r="Q5" s="99"/>
      <c r="R5" s="99"/>
      <c r="S5" s="99"/>
      <c r="T5" s="99"/>
      <c r="U5" s="99"/>
      <c r="V5" s="99"/>
    </row>
    <row r="6" ht="7.5" customHeight="1" spans="1:22">
      <c r="A6" s="85"/>
      <c r="B6" s="98"/>
      <c r="C6" s="98"/>
      <c r="D6" s="99"/>
      <c r="E6" s="99"/>
      <c r="F6" s="100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</row>
    <row r="7" ht="48" customHeight="1" spans="1:22">
      <c r="A7" s="85"/>
      <c r="B7" s="98"/>
      <c r="C7" s="98"/>
      <c r="D7" s="99"/>
      <c r="E7" s="99"/>
      <c r="F7" s="100"/>
      <c r="G7" s="99"/>
      <c r="H7" s="99"/>
      <c r="I7" s="105" t="s">
        <v>107</v>
      </c>
      <c r="J7" s="105" t="s">
        <v>108</v>
      </c>
      <c r="K7" s="105" t="s">
        <v>109</v>
      </c>
      <c r="L7" s="105" t="s">
        <v>110</v>
      </c>
      <c r="M7" s="105" t="s">
        <v>111</v>
      </c>
      <c r="N7" s="105" t="s">
        <v>112</v>
      </c>
      <c r="O7" s="99"/>
      <c r="P7" s="99"/>
      <c r="Q7" s="99"/>
      <c r="R7" s="99"/>
      <c r="S7" s="99"/>
      <c r="T7" s="99"/>
      <c r="U7" s="99"/>
      <c r="V7" s="99"/>
    </row>
    <row r="8" customHeight="1" spans="1:22">
      <c r="A8" s="101" t="s">
        <v>113</v>
      </c>
      <c r="B8" s="102">
        <v>1</v>
      </c>
      <c r="C8" s="102">
        <v>2</v>
      </c>
      <c r="D8" s="103">
        <v>3</v>
      </c>
      <c r="E8" s="103">
        <v>4</v>
      </c>
      <c r="F8" s="103">
        <v>5</v>
      </c>
      <c r="G8" s="103">
        <v>6</v>
      </c>
      <c r="H8" s="103">
        <v>7</v>
      </c>
      <c r="I8" s="103">
        <v>8</v>
      </c>
      <c r="J8" s="103">
        <v>9</v>
      </c>
      <c r="K8" s="103">
        <v>10</v>
      </c>
      <c r="L8" s="103">
        <v>11</v>
      </c>
      <c r="M8" s="103">
        <v>12</v>
      </c>
      <c r="N8" s="103">
        <v>13</v>
      </c>
      <c r="O8" s="103">
        <v>14</v>
      </c>
      <c r="P8" s="103">
        <v>15</v>
      </c>
      <c r="Q8" s="103">
        <v>16</v>
      </c>
      <c r="R8" s="103">
        <v>17</v>
      </c>
      <c r="S8" s="103">
        <v>18</v>
      </c>
      <c r="T8" s="103">
        <v>19</v>
      </c>
      <c r="U8" s="103">
        <v>20</v>
      </c>
      <c r="V8" s="103">
        <v>21</v>
      </c>
    </row>
    <row r="9" s="78" customFormat="1" ht="25.5" customHeight="1" spans="1:24">
      <c r="A9" s="104" t="s">
        <v>99</v>
      </c>
      <c r="B9" s="34">
        <v>4956.93</v>
      </c>
      <c r="C9" s="34">
        <f>D9+E9+F9</f>
        <v>0</v>
      </c>
      <c r="D9" s="34">
        <v>0</v>
      </c>
      <c r="E9" s="34">
        <v>0</v>
      </c>
      <c r="F9" s="34">
        <v>0</v>
      </c>
      <c r="G9" s="34">
        <f>H9+I9+O9</f>
        <v>4956.93</v>
      </c>
      <c r="H9" s="34">
        <v>4476.93</v>
      </c>
      <c r="I9" s="34">
        <f>J9+K9+L9+M9+N9</f>
        <v>480</v>
      </c>
      <c r="J9" s="34">
        <v>0</v>
      </c>
      <c r="K9" s="34">
        <v>0</v>
      </c>
      <c r="L9" s="34">
        <v>480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46"/>
      <c r="X9" s="46"/>
    </row>
    <row r="10" ht="25.5" customHeight="1" spans="1:22">
      <c r="A10" s="104" t="s">
        <v>114</v>
      </c>
      <c r="B10" s="34">
        <v>4956.93</v>
      </c>
      <c r="C10" s="34">
        <f>D10+E10+F10</f>
        <v>0</v>
      </c>
      <c r="D10" s="34">
        <v>0</v>
      </c>
      <c r="E10" s="34">
        <v>0</v>
      </c>
      <c r="F10" s="34">
        <v>0</v>
      </c>
      <c r="G10" s="34">
        <f>H10+I10+O10</f>
        <v>4956.93</v>
      </c>
      <c r="H10" s="34">
        <v>4476.93</v>
      </c>
      <c r="I10" s="34">
        <f>J10+K10+L10+M10+N10</f>
        <v>480</v>
      </c>
      <c r="J10" s="34">
        <v>0</v>
      </c>
      <c r="K10" s="34">
        <v>0</v>
      </c>
      <c r="L10" s="34">
        <v>480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</row>
  </sheetData>
  <mergeCells count="20">
    <mergeCell ref="B2:U2"/>
    <mergeCell ref="C4:F4"/>
    <mergeCell ref="G4:O4"/>
    <mergeCell ref="A4:A7"/>
    <mergeCell ref="B4:B7"/>
    <mergeCell ref="C5:C7"/>
    <mergeCell ref="D5:D7"/>
    <mergeCell ref="E5:E7"/>
    <mergeCell ref="F5:F7"/>
    <mergeCell ref="G5:G7"/>
    <mergeCell ref="H5:H7"/>
    <mergeCell ref="O5:O7"/>
    <mergeCell ref="P4:P7"/>
    <mergeCell ref="Q4:Q7"/>
    <mergeCell ref="R4:R7"/>
    <mergeCell ref="S4:S7"/>
    <mergeCell ref="T4:T7"/>
    <mergeCell ref="U4:U7"/>
    <mergeCell ref="V4:V7"/>
    <mergeCell ref="I5:N6"/>
  </mergeCells>
  <printOptions horizontalCentered="1"/>
  <pageMargins left="0.196527777777778" right="0" top="1.18055555555556" bottom="0.786805555555556" header="0" footer="0.196527777777778"/>
  <pageSetup paperSize="9" fitToHeight="100" orientation="landscape" horizont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showGridLines="0" showZeros="0" topLeftCell="A2" workbookViewId="0">
      <selection activeCell="C17" sqref="C17"/>
    </sheetView>
  </sheetViews>
  <sheetFormatPr defaultColWidth="9.16666666666667" defaultRowHeight="18" customHeight="1"/>
  <cols>
    <col min="1" max="1" width="38.1666666666667" customWidth="1"/>
    <col min="2" max="2" width="14" customWidth="1"/>
    <col min="3" max="3" width="13.5" customWidth="1"/>
    <col min="4" max="4" width="12.5" customWidth="1"/>
    <col min="5" max="5" width="10.8333333333333" customWidth="1"/>
    <col min="6" max="6" width="10.1666666666667" customWidth="1"/>
    <col min="7" max="8" width="8.66666666666667" customWidth="1"/>
    <col min="9" max="9" width="7.16666666666667" customWidth="1"/>
    <col min="10" max="10" width="6.83333333333333" customWidth="1"/>
    <col min="11" max="11" width="9.66666666666667" customWidth="1"/>
    <col min="12" max="12" width="10.8333333333333" customWidth="1"/>
  </cols>
  <sheetData>
    <row r="1" hidden="1" customHeight="1" spans="1:12">
      <c r="A1" s="79"/>
      <c r="B1" s="80"/>
      <c r="C1" s="80"/>
      <c r="D1" s="80"/>
      <c r="E1" s="80"/>
      <c r="F1" s="80"/>
      <c r="G1" s="80"/>
      <c r="H1" s="81"/>
      <c r="J1" s="81"/>
      <c r="K1" s="81"/>
      <c r="L1" s="80" t="s">
        <v>115</v>
      </c>
    </row>
    <row r="2" ht="24" customHeight="1" spans="1:12">
      <c r="A2" s="82" t="s">
        <v>116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6"/>
    </row>
    <row r="3" customHeight="1" spans="1:12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0" t="s">
        <v>11</v>
      </c>
    </row>
    <row r="4" customHeight="1" spans="1:12">
      <c r="A4" s="52" t="s">
        <v>117</v>
      </c>
      <c r="B4" s="84" t="s">
        <v>118</v>
      </c>
      <c r="C4" s="85" t="s">
        <v>91</v>
      </c>
      <c r="D4" s="85"/>
      <c r="E4" s="85"/>
      <c r="F4" s="85"/>
      <c r="G4" s="85" t="s">
        <v>93</v>
      </c>
      <c r="H4" s="85" t="s">
        <v>100</v>
      </c>
      <c r="I4" s="85" t="s">
        <v>95</v>
      </c>
      <c r="J4" s="52" t="s">
        <v>119</v>
      </c>
      <c r="K4" s="87" t="s">
        <v>120</v>
      </c>
      <c r="L4" s="87" t="s">
        <v>121</v>
      </c>
    </row>
    <row r="5" customHeight="1" spans="1:12">
      <c r="A5" s="52"/>
      <c r="B5" s="84"/>
      <c r="C5" s="85" t="s">
        <v>122</v>
      </c>
      <c r="D5" s="85" t="s">
        <v>123</v>
      </c>
      <c r="E5" s="85" t="s">
        <v>124</v>
      </c>
      <c r="F5" s="85" t="s">
        <v>125</v>
      </c>
      <c r="G5" s="85"/>
      <c r="H5" s="85"/>
      <c r="I5" s="85"/>
      <c r="J5" s="52"/>
      <c r="K5" s="87"/>
      <c r="L5" s="87"/>
    </row>
    <row r="6" customHeight="1" spans="1:12">
      <c r="A6" s="52"/>
      <c r="B6" s="84"/>
      <c r="C6" s="85"/>
      <c r="D6" s="85"/>
      <c r="E6" s="85"/>
      <c r="F6" s="85"/>
      <c r="G6" s="85"/>
      <c r="H6" s="85"/>
      <c r="I6" s="85"/>
      <c r="J6" s="52"/>
      <c r="K6" s="87"/>
      <c r="L6" s="87"/>
    </row>
    <row r="7" s="77" customFormat="1" customHeight="1" spans="1:12">
      <c r="A7" s="52" t="s">
        <v>113</v>
      </c>
      <c r="B7" s="52">
        <v>1</v>
      </c>
      <c r="C7" s="52">
        <v>2</v>
      </c>
      <c r="D7" s="52">
        <v>3</v>
      </c>
      <c r="E7" s="52">
        <v>4</v>
      </c>
      <c r="F7" s="52">
        <v>5</v>
      </c>
      <c r="G7" s="52">
        <v>6</v>
      </c>
      <c r="H7" s="52">
        <v>7</v>
      </c>
      <c r="I7" s="52">
        <v>8</v>
      </c>
      <c r="J7" s="88">
        <v>9</v>
      </c>
      <c r="K7" s="88">
        <v>10</v>
      </c>
      <c r="L7" s="89">
        <v>11</v>
      </c>
    </row>
    <row r="8" s="78" customFormat="1" customHeight="1" spans="1:12">
      <c r="A8" s="40" t="s">
        <v>99</v>
      </c>
      <c r="B8" s="34">
        <v>4956.93</v>
      </c>
      <c r="C8" s="34">
        <v>4956.93</v>
      </c>
      <c r="D8" s="34">
        <v>4476.93</v>
      </c>
      <c r="E8" s="34">
        <v>480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90">
        <v>0</v>
      </c>
    </row>
    <row r="9" customHeight="1" spans="1:13">
      <c r="A9" s="40" t="s">
        <v>126</v>
      </c>
      <c r="B9" s="34">
        <v>4956.93</v>
      </c>
      <c r="C9" s="34">
        <v>4956.93</v>
      </c>
      <c r="D9" s="34">
        <v>4476.93</v>
      </c>
      <c r="E9" s="34">
        <v>480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90">
        <v>0</v>
      </c>
      <c r="M9" s="78"/>
    </row>
    <row r="10" customHeight="1" spans="1:14">
      <c r="A10" s="40" t="s">
        <v>127</v>
      </c>
      <c r="B10" s="34">
        <v>3183.94</v>
      </c>
      <c r="C10" s="34">
        <v>3183.94</v>
      </c>
      <c r="D10" s="34">
        <v>3183.94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90">
        <v>0</v>
      </c>
      <c r="M10" s="78"/>
      <c r="N10" s="78"/>
    </row>
    <row r="11" customHeight="1" spans="1:14">
      <c r="A11" s="40" t="s">
        <v>128</v>
      </c>
      <c r="B11" s="34">
        <v>160.07</v>
      </c>
      <c r="C11" s="34">
        <v>160.07</v>
      </c>
      <c r="D11" s="34">
        <v>160.07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90">
        <v>0</v>
      </c>
      <c r="M11" s="78"/>
      <c r="N11" s="78"/>
    </row>
    <row r="12" customHeight="1" spans="1:14">
      <c r="A12" s="40" t="s">
        <v>129</v>
      </c>
      <c r="B12" s="34">
        <v>160</v>
      </c>
      <c r="C12" s="34">
        <v>160</v>
      </c>
      <c r="D12" s="34">
        <v>0</v>
      </c>
      <c r="E12" s="34">
        <v>160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90">
        <v>0</v>
      </c>
      <c r="N12" s="78"/>
    </row>
    <row r="13" customHeight="1" spans="1:13">
      <c r="A13" s="40" t="s">
        <v>130</v>
      </c>
      <c r="B13" s="34">
        <v>180</v>
      </c>
      <c r="C13" s="34">
        <v>180</v>
      </c>
      <c r="D13" s="34">
        <v>0</v>
      </c>
      <c r="E13" s="34">
        <v>180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90">
        <v>0</v>
      </c>
      <c r="M13" s="78"/>
    </row>
    <row r="14" customHeight="1" spans="1:12">
      <c r="A14" s="40" t="s">
        <v>131</v>
      </c>
      <c r="B14" s="34">
        <v>30</v>
      </c>
      <c r="C14" s="34">
        <v>30</v>
      </c>
      <c r="D14" s="34">
        <v>0</v>
      </c>
      <c r="E14" s="34">
        <v>30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90">
        <v>0</v>
      </c>
    </row>
    <row r="15" customHeight="1" spans="1:12">
      <c r="A15" s="40" t="s">
        <v>132</v>
      </c>
      <c r="B15" s="34">
        <v>110</v>
      </c>
      <c r="C15" s="34">
        <v>110</v>
      </c>
      <c r="D15" s="34">
        <v>0</v>
      </c>
      <c r="E15" s="34">
        <v>110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90">
        <v>0</v>
      </c>
    </row>
    <row r="16" customHeight="1" spans="1:12">
      <c r="A16" s="40" t="s">
        <v>133</v>
      </c>
      <c r="B16" s="34">
        <v>34.12</v>
      </c>
      <c r="C16" s="34">
        <v>34.12</v>
      </c>
      <c r="D16" s="34">
        <v>34.12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90">
        <v>0</v>
      </c>
    </row>
    <row r="17" customHeight="1" spans="1:12">
      <c r="A17" s="40" t="s">
        <v>134</v>
      </c>
      <c r="B17" s="34">
        <v>23.72</v>
      </c>
      <c r="C17" s="34">
        <v>23.72</v>
      </c>
      <c r="D17" s="34">
        <v>23.72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90">
        <v>0</v>
      </c>
    </row>
    <row r="18" customHeight="1" spans="1:12">
      <c r="A18" s="40" t="s">
        <v>135</v>
      </c>
      <c r="B18" s="34">
        <v>494.98</v>
      </c>
      <c r="C18" s="34">
        <v>494.98</v>
      </c>
      <c r="D18" s="34">
        <v>494.98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90">
        <v>0</v>
      </c>
    </row>
    <row r="19" customHeight="1" spans="1:12">
      <c r="A19" s="40" t="s">
        <v>136</v>
      </c>
      <c r="B19" s="34">
        <v>307.11</v>
      </c>
      <c r="C19" s="34">
        <v>307.11</v>
      </c>
      <c r="D19" s="34">
        <v>307.11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90">
        <v>0</v>
      </c>
    </row>
    <row r="20" customHeight="1" spans="1:12">
      <c r="A20" s="40" t="s">
        <v>137</v>
      </c>
      <c r="B20" s="34">
        <v>272.99</v>
      </c>
      <c r="C20" s="34">
        <v>272.99</v>
      </c>
      <c r="D20" s="34">
        <v>272.99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90">
        <v>0</v>
      </c>
    </row>
    <row r="21" customHeight="1" spans="1:13">
      <c r="A21" s="79"/>
      <c r="B21" s="80"/>
      <c r="C21" s="80"/>
      <c r="D21" s="80"/>
      <c r="E21" s="80"/>
      <c r="F21" s="80"/>
      <c r="G21" s="80"/>
      <c r="H21" s="80"/>
      <c r="I21" s="46"/>
      <c r="J21" s="46"/>
      <c r="K21" s="46"/>
      <c r="L21" s="78"/>
      <c r="M21" s="78"/>
    </row>
  </sheetData>
  <mergeCells count="14"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  <mergeCell ref="J4:J6"/>
    <mergeCell ref="K4:K6"/>
    <mergeCell ref="L4:L6"/>
    <mergeCell ref="A2:K3"/>
  </mergeCells>
  <printOptions horizontalCentered="1"/>
  <pageMargins left="0" right="0" top="1.18055555555556" bottom="0.786805555555556" header="0" footer="0.196527777777778"/>
  <pageSetup paperSize="9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6"/>
  <sheetViews>
    <sheetView showGridLines="0" showZeros="0" topLeftCell="A2" workbookViewId="0">
      <selection activeCell="B10" sqref="B10"/>
    </sheetView>
  </sheetViews>
  <sheetFormatPr defaultColWidth="9.16666666666667" defaultRowHeight="12" customHeight="1"/>
  <cols>
    <col min="1" max="1" width="52.3333333333333" customWidth="1"/>
    <col min="2" max="2" width="32.3333333333333" customWidth="1"/>
    <col min="3" max="3" width="38.8333333333333" customWidth="1"/>
    <col min="4" max="4" width="31.8333333333333" customWidth="1"/>
    <col min="5" max="5" width="45.3333333333333" customWidth="1"/>
    <col min="6" max="6" width="20.8333333333333" customWidth="1"/>
    <col min="7" max="164" width="9" customWidth="1"/>
    <col min="257" max="257" width="52.3333333333333" customWidth="1"/>
    <col min="258" max="258" width="32.3333333333333" customWidth="1"/>
    <col min="259" max="259" width="38.8333333333333" customWidth="1"/>
    <col min="260" max="260" width="31.8333333333333" customWidth="1"/>
    <col min="261" max="261" width="45.3333333333333" customWidth="1"/>
    <col min="262" max="262" width="20.8333333333333" customWidth="1"/>
    <col min="263" max="420" width="9" customWidth="1"/>
    <col min="513" max="513" width="52.3333333333333" customWidth="1"/>
    <col min="514" max="514" width="32.3333333333333" customWidth="1"/>
    <col min="515" max="515" width="38.8333333333333" customWidth="1"/>
    <col min="516" max="516" width="31.8333333333333" customWidth="1"/>
    <col min="517" max="517" width="45.3333333333333" customWidth="1"/>
    <col min="518" max="518" width="20.8333333333333" customWidth="1"/>
    <col min="519" max="676" width="9" customWidth="1"/>
    <col min="769" max="769" width="52.3333333333333" customWidth="1"/>
    <col min="770" max="770" width="32.3333333333333" customWidth="1"/>
    <col min="771" max="771" width="38.8333333333333" customWidth="1"/>
    <col min="772" max="772" width="31.8333333333333" customWidth="1"/>
    <col min="773" max="773" width="45.3333333333333" customWidth="1"/>
    <col min="774" max="774" width="20.8333333333333" customWidth="1"/>
    <col min="775" max="932" width="9" customWidth="1"/>
    <col min="1025" max="1025" width="52.3333333333333" customWidth="1"/>
    <col min="1026" max="1026" width="32.3333333333333" customWidth="1"/>
    <col min="1027" max="1027" width="38.8333333333333" customWidth="1"/>
    <col min="1028" max="1028" width="31.8333333333333" customWidth="1"/>
    <col min="1029" max="1029" width="45.3333333333333" customWidth="1"/>
    <col min="1030" max="1030" width="20.8333333333333" customWidth="1"/>
    <col min="1031" max="1188" width="9" customWidth="1"/>
    <col min="1281" max="1281" width="52.3333333333333" customWidth="1"/>
    <col min="1282" max="1282" width="32.3333333333333" customWidth="1"/>
    <col min="1283" max="1283" width="38.8333333333333" customWidth="1"/>
    <col min="1284" max="1284" width="31.8333333333333" customWidth="1"/>
    <col min="1285" max="1285" width="45.3333333333333" customWidth="1"/>
    <col min="1286" max="1286" width="20.8333333333333" customWidth="1"/>
    <col min="1287" max="1444" width="9" customWidth="1"/>
    <col min="1537" max="1537" width="52.3333333333333" customWidth="1"/>
    <col min="1538" max="1538" width="32.3333333333333" customWidth="1"/>
    <col min="1539" max="1539" width="38.8333333333333" customWidth="1"/>
    <col min="1540" max="1540" width="31.8333333333333" customWidth="1"/>
    <col min="1541" max="1541" width="45.3333333333333" customWidth="1"/>
    <col min="1542" max="1542" width="20.8333333333333" customWidth="1"/>
    <col min="1543" max="1700" width="9" customWidth="1"/>
    <col min="1793" max="1793" width="52.3333333333333" customWidth="1"/>
    <col min="1794" max="1794" width="32.3333333333333" customWidth="1"/>
    <col min="1795" max="1795" width="38.8333333333333" customWidth="1"/>
    <col min="1796" max="1796" width="31.8333333333333" customWidth="1"/>
    <col min="1797" max="1797" width="45.3333333333333" customWidth="1"/>
    <col min="1798" max="1798" width="20.8333333333333" customWidth="1"/>
    <col min="1799" max="1956" width="9" customWidth="1"/>
    <col min="2049" max="2049" width="52.3333333333333" customWidth="1"/>
    <col min="2050" max="2050" width="32.3333333333333" customWidth="1"/>
    <col min="2051" max="2051" width="38.8333333333333" customWidth="1"/>
    <col min="2052" max="2052" width="31.8333333333333" customWidth="1"/>
    <col min="2053" max="2053" width="45.3333333333333" customWidth="1"/>
    <col min="2054" max="2054" width="20.8333333333333" customWidth="1"/>
    <col min="2055" max="2212" width="9" customWidth="1"/>
    <col min="2305" max="2305" width="52.3333333333333" customWidth="1"/>
    <col min="2306" max="2306" width="32.3333333333333" customWidth="1"/>
    <col min="2307" max="2307" width="38.8333333333333" customWidth="1"/>
    <col min="2308" max="2308" width="31.8333333333333" customWidth="1"/>
    <col min="2309" max="2309" width="45.3333333333333" customWidth="1"/>
    <col min="2310" max="2310" width="20.8333333333333" customWidth="1"/>
    <col min="2311" max="2468" width="9" customWidth="1"/>
    <col min="2561" max="2561" width="52.3333333333333" customWidth="1"/>
    <col min="2562" max="2562" width="32.3333333333333" customWidth="1"/>
    <col min="2563" max="2563" width="38.8333333333333" customWidth="1"/>
    <col min="2564" max="2564" width="31.8333333333333" customWidth="1"/>
    <col min="2565" max="2565" width="45.3333333333333" customWidth="1"/>
    <col min="2566" max="2566" width="20.8333333333333" customWidth="1"/>
    <col min="2567" max="2724" width="9" customWidth="1"/>
    <col min="2817" max="2817" width="52.3333333333333" customWidth="1"/>
    <col min="2818" max="2818" width="32.3333333333333" customWidth="1"/>
    <col min="2819" max="2819" width="38.8333333333333" customWidth="1"/>
    <col min="2820" max="2820" width="31.8333333333333" customWidth="1"/>
    <col min="2821" max="2821" width="45.3333333333333" customWidth="1"/>
    <col min="2822" max="2822" width="20.8333333333333" customWidth="1"/>
    <col min="2823" max="2980" width="9" customWidth="1"/>
    <col min="3073" max="3073" width="52.3333333333333" customWidth="1"/>
    <col min="3074" max="3074" width="32.3333333333333" customWidth="1"/>
    <col min="3075" max="3075" width="38.8333333333333" customWidth="1"/>
    <col min="3076" max="3076" width="31.8333333333333" customWidth="1"/>
    <col min="3077" max="3077" width="45.3333333333333" customWidth="1"/>
    <col min="3078" max="3078" width="20.8333333333333" customWidth="1"/>
    <col min="3079" max="3236" width="9" customWidth="1"/>
    <col min="3329" max="3329" width="52.3333333333333" customWidth="1"/>
    <col min="3330" max="3330" width="32.3333333333333" customWidth="1"/>
    <col min="3331" max="3331" width="38.8333333333333" customWidth="1"/>
    <col min="3332" max="3332" width="31.8333333333333" customWidth="1"/>
    <col min="3333" max="3333" width="45.3333333333333" customWidth="1"/>
    <col min="3334" max="3334" width="20.8333333333333" customWidth="1"/>
    <col min="3335" max="3492" width="9" customWidth="1"/>
    <col min="3585" max="3585" width="52.3333333333333" customWidth="1"/>
    <col min="3586" max="3586" width="32.3333333333333" customWidth="1"/>
    <col min="3587" max="3587" width="38.8333333333333" customWidth="1"/>
    <col min="3588" max="3588" width="31.8333333333333" customWidth="1"/>
    <col min="3589" max="3589" width="45.3333333333333" customWidth="1"/>
    <col min="3590" max="3590" width="20.8333333333333" customWidth="1"/>
    <col min="3591" max="3748" width="9" customWidth="1"/>
    <col min="3841" max="3841" width="52.3333333333333" customWidth="1"/>
    <col min="3842" max="3842" width="32.3333333333333" customWidth="1"/>
    <col min="3843" max="3843" width="38.8333333333333" customWidth="1"/>
    <col min="3844" max="3844" width="31.8333333333333" customWidth="1"/>
    <col min="3845" max="3845" width="45.3333333333333" customWidth="1"/>
    <col min="3846" max="3846" width="20.8333333333333" customWidth="1"/>
    <col min="3847" max="4004" width="9" customWidth="1"/>
    <col min="4097" max="4097" width="52.3333333333333" customWidth="1"/>
    <col min="4098" max="4098" width="32.3333333333333" customWidth="1"/>
    <col min="4099" max="4099" width="38.8333333333333" customWidth="1"/>
    <col min="4100" max="4100" width="31.8333333333333" customWidth="1"/>
    <col min="4101" max="4101" width="45.3333333333333" customWidth="1"/>
    <col min="4102" max="4102" width="20.8333333333333" customWidth="1"/>
    <col min="4103" max="4260" width="9" customWidth="1"/>
    <col min="4353" max="4353" width="52.3333333333333" customWidth="1"/>
    <col min="4354" max="4354" width="32.3333333333333" customWidth="1"/>
    <col min="4355" max="4355" width="38.8333333333333" customWidth="1"/>
    <col min="4356" max="4356" width="31.8333333333333" customWidth="1"/>
    <col min="4357" max="4357" width="45.3333333333333" customWidth="1"/>
    <col min="4358" max="4358" width="20.8333333333333" customWidth="1"/>
    <col min="4359" max="4516" width="9" customWidth="1"/>
    <col min="4609" max="4609" width="52.3333333333333" customWidth="1"/>
    <col min="4610" max="4610" width="32.3333333333333" customWidth="1"/>
    <col min="4611" max="4611" width="38.8333333333333" customWidth="1"/>
    <col min="4612" max="4612" width="31.8333333333333" customWidth="1"/>
    <col min="4613" max="4613" width="45.3333333333333" customWidth="1"/>
    <col min="4614" max="4614" width="20.8333333333333" customWidth="1"/>
    <col min="4615" max="4772" width="9" customWidth="1"/>
    <col min="4865" max="4865" width="52.3333333333333" customWidth="1"/>
    <col min="4866" max="4866" width="32.3333333333333" customWidth="1"/>
    <col min="4867" max="4867" width="38.8333333333333" customWidth="1"/>
    <col min="4868" max="4868" width="31.8333333333333" customWidth="1"/>
    <col min="4869" max="4869" width="45.3333333333333" customWidth="1"/>
    <col min="4870" max="4870" width="20.8333333333333" customWidth="1"/>
    <col min="4871" max="5028" width="9" customWidth="1"/>
    <col min="5121" max="5121" width="52.3333333333333" customWidth="1"/>
    <col min="5122" max="5122" width="32.3333333333333" customWidth="1"/>
    <col min="5123" max="5123" width="38.8333333333333" customWidth="1"/>
    <col min="5124" max="5124" width="31.8333333333333" customWidth="1"/>
    <col min="5125" max="5125" width="45.3333333333333" customWidth="1"/>
    <col min="5126" max="5126" width="20.8333333333333" customWidth="1"/>
    <col min="5127" max="5284" width="9" customWidth="1"/>
    <col min="5377" max="5377" width="52.3333333333333" customWidth="1"/>
    <col min="5378" max="5378" width="32.3333333333333" customWidth="1"/>
    <col min="5379" max="5379" width="38.8333333333333" customWidth="1"/>
    <col min="5380" max="5380" width="31.8333333333333" customWidth="1"/>
    <col min="5381" max="5381" width="45.3333333333333" customWidth="1"/>
    <col min="5382" max="5382" width="20.8333333333333" customWidth="1"/>
    <col min="5383" max="5540" width="9" customWidth="1"/>
    <col min="5633" max="5633" width="52.3333333333333" customWidth="1"/>
    <col min="5634" max="5634" width="32.3333333333333" customWidth="1"/>
    <col min="5635" max="5635" width="38.8333333333333" customWidth="1"/>
    <col min="5636" max="5636" width="31.8333333333333" customWidth="1"/>
    <col min="5637" max="5637" width="45.3333333333333" customWidth="1"/>
    <col min="5638" max="5638" width="20.8333333333333" customWidth="1"/>
    <col min="5639" max="5796" width="9" customWidth="1"/>
    <col min="5889" max="5889" width="52.3333333333333" customWidth="1"/>
    <col min="5890" max="5890" width="32.3333333333333" customWidth="1"/>
    <col min="5891" max="5891" width="38.8333333333333" customWidth="1"/>
    <col min="5892" max="5892" width="31.8333333333333" customWidth="1"/>
    <col min="5893" max="5893" width="45.3333333333333" customWidth="1"/>
    <col min="5894" max="5894" width="20.8333333333333" customWidth="1"/>
    <col min="5895" max="6052" width="9" customWidth="1"/>
    <col min="6145" max="6145" width="52.3333333333333" customWidth="1"/>
    <col min="6146" max="6146" width="32.3333333333333" customWidth="1"/>
    <col min="6147" max="6147" width="38.8333333333333" customWidth="1"/>
    <col min="6148" max="6148" width="31.8333333333333" customWidth="1"/>
    <col min="6149" max="6149" width="45.3333333333333" customWidth="1"/>
    <col min="6150" max="6150" width="20.8333333333333" customWidth="1"/>
    <col min="6151" max="6308" width="9" customWidth="1"/>
    <col min="6401" max="6401" width="52.3333333333333" customWidth="1"/>
    <col min="6402" max="6402" width="32.3333333333333" customWidth="1"/>
    <col min="6403" max="6403" width="38.8333333333333" customWidth="1"/>
    <col min="6404" max="6404" width="31.8333333333333" customWidth="1"/>
    <col min="6405" max="6405" width="45.3333333333333" customWidth="1"/>
    <col min="6406" max="6406" width="20.8333333333333" customWidth="1"/>
    <col min="6407" max="6564" width="9" customWidth="1"/>
    <col min="6657" max="6657" width="52.3333333333333" customWidth="1"/>
    <col min="6658" max="6658" width="32.3333333333333" customWidth="1"/>
    <col min="6659" max="6659" width="38.8333333333333" customWidth="1"/>
    <col min="6660" max="6660" width="31.8333333333333" customWidth="1"/>
    <col min="6661" max="6661" width="45.3333333333333" customWidth="1"/>
    <col min="6662" max="6662" width="20.8333333333333" customWidth="1"/>
    <col min="6663" max="6820" width="9" customWidth="1"/>
    <col min="6913" max="6913" width="52.3333333333333" customWidth="1"/>
    <col min="6914" max="6914" width="32.3333333333333" customWidth="1"/>
    <col min="6915" max="6915" width="38.8333333333333" customWidth="1"/>
    <col min="6916" max="6916" width="31.8333333333333" customWidth="1"/>
    <col min="6917" max="6917" width="45.3333333333333" customWidth="1"/>
    <col min="6918" max="6918" width="20.8333333333333" customWidth="1"/>
    <col min="6919" max="7076" width="9" customWidth="1"/>
    <col min="7169" max="7169" width="52.3333333333333" customWidth="1"/>
    <col min="7170" max="7170" width="32.3333333333333" customWidth="1"/>
    <col min="7171" max="7171" width="38.8333333333333" customWidth="1"/>
    <col min="7172" max="7172" width="31.8333333333333" customWidth="1"/>
    <col min="7173" max="7173" width="45.3333333333333" customWidth="1"/>
    <col min="7174" max="7174" width="20.8333333333333" customWidth="1"/>
    <col min="7175" max="7332" width="9" customWidth="1"/>
    <col min="7425" max="7425" width="52.3333333333333" customWidth="1"/>
    <col min="7426" max="7426" width="32.3333333333333" customWidth="1"/>
    <col min="7427" max="7427" width="38.8333333333333" customWidth="1"/>
    <col min="7428" max="7428" width="31.8333333333333" customWidth="1"/>
    <col min="7429" max="7429" width="45.3333333333333" customWidth="1"/>
    <col min="7430" max="7430" width="20.8333333333333" customWidth="1"/>
    <col min="7431" max="7588" width="9" customWidth="1"/>
    <col min="7681" max="7681" width="52.3333333333333" customWidth="1"/>
    <col min="7682" max="7682" width="32.3333333333333" customWidth="1"/>
    <col min="7683" max="7683" width="38.8333333333333" customWidth="1"/>
    <col min="7684" max="7684" width="31.8333333333333" customWidth="1"/>
    <col min="7685" max="7685" width="45.3333333333333" customWidth="1"/>
    <col min="7686" max="7686" width="20.8333333333333" customWidth="1"/>
    <col min="7687" max="7844" width="9" customWidth="1"/>
    <col min="7937" max="7937" width="52.3333333333333" customWidth="1"/>
    <col min="7938" max="7938" width="32.3333333333333" customWidth="1"/>
    <col min="7939" max="7939" width="38.8333333333333" customWidth="1"/>
    <col min="7940" max="7940" width="31.8333333333333" customWidth="1"/>
    <col min="7941" max="7941" width="45.3333333333333" customWidth="1"/>
    <col min="7942" max="7942" width="20.8333333333333" customWidth="1"/>
    <col min="7943" max="8100" width="9" customWidth="1"/>
    <col min="8193" max="8193" width="52.3333333333333" customWidth="1"/>
    <col min="8194" max="8194" width="32.3333333333333" customWidth="1"/>
    <col min="8195" max="8195" width="38.8333333333333" customWidth="1"/>
    <col min="8196" max="8196" width="31.8333333333333" customWidth="1"/>
    <col min="8197" max="8197" width="45.3333333333333" customWidth="1"/>
    <col min="8198" max="8198" width="20.8333333333333" customWidth="1"/>
    <col min="8199" max="8356" width="9" customWidth="1"/>
    <col min="8449" max="8449" width="52.3333333333333" customWidth="1"/>
    <col min="8450" max="8450" width="32.3333333333333" customWidth="1"/>
    <col min="8451" max="8451" width="38.8333333333333" customWidth="1"/>
    <col min="8452" max="8452" width="31.8333333333333" customWidth="1"/>
    <col min="8453" max="8453" width="45.3333333333333" customWidth="1"/>
    <col min="8454" max="8454" width="20.8333333333333" customWidth="1"/>
    <col min="8455" max="8612" width="9" customWidth="1"/>
    <col min="8705" max="8705" width="52.3333333333333" customWidth="1"/>
    <col min="8706" max="8706" width="32.3333333333333" customWidth="1"/>
    <col min="8707" max="8707" width="38.8333333333333" customWidth="1"/>
    <col min="8708" max="8708" width="31.8333333333333" customWidth="1"/>
    <col min="8709" max="8709" width="45.3333333333333" customWidth="1"/>
    <col min="8710" max="8710" width="20.8333333333333" customWidth="1"/>
    <col min="8711" max="8868" width="9" customWidth="1"/>
    <col min="8961" max="8961" width="52.3333333333333" customWidth="1"/>
    <col min="8962" max="8962" width="32.3333333333333" customWidth="1"/>
    <col min="8963" max="8963" width="38.8333333333333" customWidth="1"/>
    <col min="8964" max="8964" width="31.8333333333333" customWidth="1"/>
    <col min="8965" max="8965" width="45.3333333333333" customWidth="1"/>
    <col min="8966" max="8966" width="20.8333333333333" customWidth="1"/>
    <col min="8967" max="9124" width="9" customWidth="1"/>
    <col min="9217" max="9217" width="52.3333333333333" customWidth="1"/>
    <col min="9218" max="9218" width="32.3333333333333" customWidth="1"/>
    <col min="9219" max="9219" width="38.8333333333333" customWidth="1"/>
    <col min="9220" max="9220" width="31.8333333333333" customWidth="1"/>
    <col min="9221" max="9221" width="45.3333333333333" customWidth="1"/>
    <col min="9222" max="9222" width="20.8333333333333" customWidth="1"/>
    <col min="9223" max="9380" width="9" customWidth="1"/>
    <col min="9473" max="9473" width="52.3333333333333" customWidth="1"/>
    <col min="9474" max="9474" width="32.3333333333333" customWidth="1"/>
    <col min="9475" max="9475" width="38.8333333333333" customWidth="1"/>
    <col min="9476" max="9476" width="31.8333333333333" customWidth="1"/>
    <col min="9477" max="9477" width="45.3333333333333" customWidth="1"/>
    <col min="9478" max="9478" width="20.8333333333333" customWidth="1"/>
    <col min="9479" max="9636" width="9" customWidth="1"/>
    <col min="9729" max="9729" width="52.3333333333333" customWidth="1"/>
    <col min="9730" max="9730" width="32.3333333333333" customWidth="1"/>
    <col min="9731" max="9731" width="38.8333333333333" customWidth="1"/>
    <col min="9732" max="9732" width="31.8333333333333" customWidth="1"/>
    <col min="9733" max="9733" width="45.3333333333333" customWidth="1"/>
    <col min="9734" max="9734" width="20.8333333333333" customWidth="1"/>
    <col min="9735" max="9892" width="9" customWidth="1"/>
    <col min="9985" max="9985" width="52.3333333333333" customWidth="1"/>
    <col min="9986" max="9986" width="32.3333333333333" customWidth="1"/>
    <col min="9987" max="9987" width="38.8333333333333" customWidth="1"/>
    <col min="9988" max="9988" width="31.8333333333333" customWidth="1"/>
    <col min="9989" max="9989" width="45.3333333333333" customWidth="1"/>
    <col min="9990" max="9990" width="20.8333333333333" customWidth="1"/>
    <col min="9991" max="10148" width="9" customWidth="1"/>
    <col min="10241" max="10241" width="52.3333333333333" customWidth="1"/>
    <col min="10242" max="10242" width="32.3333333333333" customWidth="1"/>
    <col min="10243" max="10243" width="38.8333333333333" customWidth="1"/>
    <col min="10244" max="10244" width="31.8333333333333" customWidth="1"/>
    <col min="10245" max="10245" width="45.3333333333333" customWidth="1"/>
    <col min="10246" max="10246" width="20.8333333333333" customWidth="1"/>
    <col min="10247" max="10404" width="9" customWidth="1"/>
    <col min="10497" max="10497" width="52.3333333333333" customWidth="1"/>
    <col min="10498" max="10498" width="32.3333333333333" customWidth="1"/>
    <col min="10499" max="10499" width="38.8333333333333" customWidth="1"/>
    <col min="10500" max="10500" width="31.8333333333333" customWidth="1"/>
    <col min="10501" max="10501" width="45.3333333333333" customWidth="1"/>
    <col min="10502" max="10502" width="20.8333333333333" customWidth="1"/>
    <col min="10503" max="10660" width="9" customWidth="1"/>
    <col min="10753" max="10753" width="52.3333333333333" customWidth="1"/>
    <col min="10754" max="10754" width="32.3333333333333" customWidth="1"/>
    <col min="10755" max="10755" width="38.8333333333333" customWidth="1"/>
    <col min="10756" max="10756" width="31.8333333333333" customWidth="1"/>
    <col min="10757" max="10757" width="45.3333333333333" customWidth="1"/>
    <col min="10758" max="10758" width="20.8333333333333" customWidth="1"/>
    <col min="10759" max="10916" width="9" customWidth="1"/>
    <col min="11009" max="11009" width="52.3333333333333" customWidth="1"/>
    <col min="11010" max="11010" width="32.3333333333333" customWidth="1"/>
    <col min="11011" max="11011" width="38.8333333333333" customWidth="1"/>
    <col min="11012" max="11012" width="31.8333333333333" customWidth="1"/>
    <col min="11013" max="11013" width="45.3333333333333" customWidth="1"/>
    <col min="11014" max="11014" width="20.8333333333333" customWidth="1"/>
    <col min="11015" max="11172" width="9" customWidth="1"/>
    <col min="11265" max="11265" width="52.3333333333333" customWidth="1"/>
    <col min="11266" max="11266" width="32.3333333333333" customWidth="1"/>
    <col min="11267" max="11267" width="38.8333333333333" customWidth="1"/>
    <col min="11268" max="11268" width="31.8333333333333" customWidth="1"/>
    <col min="11269" max="11269" width="45.3333333333333" customWidth="1"/>
    <col min="11270" max="11270" width="20.8333333333333" customWidth="1"/>
    <col min="11271" max="11428" width="9" customWidth="1"/>
    <col min="11521" max="11521" width="52.3333333333333" customWidth="1"/>
    <col min="11522" max="11522" width="32.3333333333333" customWidth="1"/>
    <col min="11523" max="11523" width="38.8333333333333" customWidth="1"/>
    <col min="11524" max="11524" width="31.8333333333333" customWidth="1"/>
    <col min="11525" max="11525" width="45.3333333333333" customWidth="1"/>
    <col min="11526" max="11526" width="20.8333333333333" customWidth="1"/>
    <col min="11527" max="11684" width="9" customWidth="1"/>
    <col min="11777" max="11777" width="52.3333333333333" customWidth="1"/>
    <col min="11778" max="11778" width="32.3333333333333" customWidth="1"/>
    <col min="11779" max="11779" width="38.8333333333333" customWidth="1"/>
    <col min="11780" max="11780" width="31.8333333333333" customWidth="1"/>
    <col min="11781" max="11781" width="45.3333333333333" customWidth="1"/>
    <col min="11782" max="11782" width="20.8333333333333" customWidth="1"/>
    <col min="11783" max="11940" width="9" customWidth="1"/>
    <col min="12033" max="12033" width="52.3333333333333" customWidth="1"/>
    <col min="12034" max="12034" width="32.3333333333333" customWidth="1"/>
    <col min="12035" max="12035" width="38.8333333333333" customWidth="1"/>
    <col min="12036" max="12036" width="31.8333333333333" customWidth="1"/>
    <col min="12037" max="12037" width="45.3333333333333" customWidth="1"/>
    <col min="12038" max="12038" width="20.8333333333333" customWidth="1"/>
    <col min="12039" max="12196" width="9" customWidth="1"/>
    <col min="12289" max="12289" width="52.3333333333333" customWidth="1"/>
    <col min="12290" max="12290" width="32.3333333333333" customWidth="1"/>
    <col min="12291" max="12291" width="38.8333333333333" customWidth="1"/>
    <col min="12292" max="12292" width="31.8333333333333" customWidth="1"/>
    <col min="12293" max="12293" width="45.3333333333333" customWidth="1"/>
    <col min="12294" max="12294" width="20.8333333333333" customWidth="1"/>
    <col min="12295" max="12452" width="9" customWidth="1"/>
    <col min="12545" max="12545" width="52.3333333333333" customWidth="1"/>
    <col min="12546" max="12546" width="32.3333333333333" customWidth="1"/>
    <col min="12547" max="12547" width="38.8333333333333" customWidth="1"/>
    <col min="12548" max="12548" width="31.8333333333333" customWidth="1"/>
    <col min="12549" max="12549" width="45.3333333333333" customWidth="1"/>
    <col min="12550" max="12550" width="20.8333333333333" customWidth="1"/>
    <col min="12551" max="12708" width="9" customWidth="1"/>
    <col min="12801" max="12801" width="52.3333333333333" customWidth="1"/>
    <col min="12802" max="12802" width="32.3333333333333" customWidth="1"/>
    <col min="12803" max="12803" width="38.8333333333333" customWidth="1"/>
    <col min="12804" max="12804" width="31.8333333333333" customWidth="1"/>
    <col min="12805" max="12805" width="45.3333333333333" customWidth="1"/>
    <col min="12806" max="12806" width="20.8333333333333" customWidth="1"/>
    <col min="12807" max="12964" width="9" customWidth="1"/>
    <col min="13057" max="13057" width="52.3333333333333" customWidth="1"/>
    <col min="13058" max="13058" width="32.3333333333333" customWidth="1"/>
    <col min="13059" max="13059" width="38.8333333333333" customWidth="1"/>
    <col min="13060" max="13060" width="31.8333333333333" customWidth="1"/>
    <col min="13061" max="13061" width="45.3333333333333" customWidth="1"/>
    <col min="13062" max="13062" width="20.8333333333333" customWidth="1"/>
    <col min="13063" max="13220" width="9" customWidth="1"/>
    <col min="13313" max="13313" width="52.3333333333333" customWidth="1"/>
    <col min="13314" max="13314" width="32.3333333333333" customWidth="1"/>
    <col min="13315" max="13315" width="38.8333333333333" customWidth="1"/>
    <col min="13316" max="13316" width="31.8333333333333" customWidth="1"/>
    <col min="13317" max="13317" width="45.3333333333333" customWidth="1"/>
    <col min="13318" max="13318" width="20.8333333333333" customWidth="1"/>
    <col min="13319" max="13476" width="9" customWidth="1"/>
    <col min="13569" max="13569" width="52.3333333333333" customWidth="1"/>
    <col min="13570" max="13570" width="32.3333333333333" customWidth="1"/>
    <col min="13571" max="13571" width="38.8333333333333" customWidth="1"/>
    <col min="13572" max="13572" width="31.8333333333333" customWidth="1"/>
    <col min="13573" max="13573" width="45.3333333333333" customWidth="1"/>
    <col min="13574" max="13574" width="20.8333333333333" customWidth="1"/>
    <col min="13575" max="13732" width="9" customWidth="1"/>
    <col min="13825" max="13825" width="52.3333333333333" customWidth="1"/>
    <col min="13826" max="13826" width="32.3333333333333" customWidth="1"/>
    <col min="13827" max="13827" width="38.8333333333333" customWidth="1"/>
    <col min="13828" max="13828" width="31.8333333333333" customWidth="1"/>
    <col min="13829" max="13829" width="45.3333333333333" customWidth="1"/>
    <col min="13830" max="13830" width="20.8333333333333" customWidth="1"/>
    <col min="13831" max="13988" width="9" customWidth="1"/>
    <col min="14081" max="14081" width="52.3333333333333" customWidth="1"/>
    <col min="14082" max="14082" width="32.3333333333333" customWidth="1"/>
    <col min="14083" max="14083" width="38.8333333333333" customWidth="1"/>
    <col min="14084" max="14084" width="31.8333333333333" customWidth="1"/>
    <col min="14085" max="14085" width="45.3333333333333" customWidth="1"/>
    <col min="14086" max="14086" width="20.8333333333333" customWidth="1"/>
    <col min="14087" max="14244" width="9" customWidth="1"/>
    <col min="14337" max="14337" width="52.3333333333333" customWidth="1"/>
    <col min="14338" max="14338" width="32.3333333333333" customWidth="1"/>
    <col min="14339" max="14339" width="38.8333333333333" customWidth="1"/>
    <col min="14340" max="14340" width="31.8333333333333" customWidth="1"/>
    <col min="14341" max="14341" width="45.3333333333333" customWidth="1"/>
    <col min="14342" max="14342" width="20.8333333333333" customWidth="1"/>
    <col min="14343" max="14500" width="9" customWidth="1"/>
    <col min="14593" max="14593" width="52.3333333333333" customWidth="1"/>
    <col min="14594" max="14594" width="32.3333333333333" customWidth="1"/>
    <col min="14595" max="14595" width="38.8333333333333" customWidth="1"/>
    <col min="14596" max="14596" width="31.8333333333333" customWidth="1"/>
    <col min="14597" max="14597" width="45.3333333333333" customWidth="1"/>
    <col min="14598" max="14598" width="20.8333333333333" customWidth="1"/>
    <col min="14599" max="14756" width="9" customWidth="1"/>
    <col min="14849" max="14849" width="52.3333333333333" customWidth="1"/>
    <col min="14850" max="14850" width="32.3333333333333" customWidth="1"/>
    <col min="14851" max="14851" width="38.8333333333333" customWidth="1"/>
    <col min="14852" max="14852" width="31.8333333333333" customWidth="1"/>
    <col min="14853" max="14853" width="45.3333333333333" customWidth="1"/>
    <col min="14854" max="14854" width="20.8333333333333" customWidth="1"/>
    <col min="14855" max="15012" width="9" customWidth="1"/>
    <col min="15105" max="15105" width="52.3333333333333" customWidth="1"/>
    <col min="15106" max="15106" width="32.3333333333333" customWidth="1"/>
    <col min="15107" max="15107" width="38.8333333333333" customWidth="1"/>
    <col min="15108" max="15108" width="31.8333333333333" customWidth="1"/>
    <col min="15109" max="15109" width="45.3333333333333" customWidth="1"/>
    <col min="15110" max="15110" width="20.8333333333333" customWidth="1"/>
    <col min="15111" max="15268" width="9" customWidth="1"/>
    <col min="15361" max="15361" width="52.3333333333333" customWidth="1"/>
    <col min="15362" max="15362" width="32.3333333333333" customWidth="1"/>
    <col min="15363" max="15363" width="38.8333333333333" customWidth="1"/>
    <col min="15364" max="15364" width="31.8333333333333" customWidth="1"/>
    <col min="15365" max="15365" width="45.3333333333333" customWidth="1"/>
    <col min="15366" max="15366" width="20.8333333333333" customWidth="1"/>
    <col min="15367" max="15524" width="9" customWidth="1"/>
    <col min="15617" max="15617" width="52.3333333333333" customWidth="1"/>
    <col min="15618" max="15618" width="32.3333333333333" customWidth="1"/>
    <col min="15619" max="15619" width="38.8333333333333" customWidth="1"/>
    <col min="15620" max="15620" width="31.8333333333333" customWidth="1"/>
    <col min="15621" max="15621" width="45.3333333333333" customWidth="1"/>
    <col min="15622" max="15622" width="20.8333333333333" customWidth="1"/>
    <col min="15623" max="15780" width="9" customWidth="1"/>
    <col min="15873" max="15873" width="52.3333333333333" customWidth="1"/>
    <col min="15874" max="15874" width="32.3333333333333" customWidth="1"/>
    <col min="15875" max="15875" width="38.8333333333333" customWidth="1"/>
    <col min="15876" max="15876" width="31.8333333333333" customWidth="1"/>
    <col min="15877" max="15877" width="45.3333333333333" customWidth="1"/>
    <col min="15878" max="15878" width="20.8333333333333" customWidth="1"/>
    <col min="15879" max="16036" width="9" customWidth="1"/>
    <col min="16129" max="16129" width="52.3333333333333" customWidth="1"/>
    <col min="16130" max="16130" width="32.3333333333333" customWidth="1"/>
    <col min="16131" max="16131" width="38.8333333333333" customWidth="1"/>
    <col min="16132" max="16132" width="31.8333333333333" customWidth="1"/>
    <col min="16133" max="16133" width="45.3333333333333" customWidth="1"/>
    <col min="16134" max="16134" width="20.8333333333333" customWidth="1"/>
    <col min="16135" max="16292" width="9" customWidth="1"/>
  </cols>
  <sheetData>
    <row r="1" hidden="1" customHeight="1" spans="1:256">
      <c r="A1" s="44"/>
      <c r="B1" s="45"/>
      <c r="C1" s="45"/>
      <c r="D1" s="46"/>
      <c r="E1" s="46"/>
      <c r="F1" s="45" t="s">
        <v>9</v>
      </c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  <c r="IR1" s="76"/>
      <c r="IS1" s="76"/>
      <c r="IT1" s="76"/>
      <c r="IU1" s="76"/>
      <c r="IV1" s="76"/>
    </row>
    <row r="2" ht="21.75" customHeight="1" spans="1:256">
      <c r="A2" s="47" t="s">
        <v>138</v>
      </c>
      <c r="B2" s="47"/>
      <c r="C2" s="47"/>
      <c r="D2" s="47"/>
      <c r="E2" s="47"/>
      <c r="F2" s="47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  <c r="IU2" s="76"/>
      <c r="IV2" s="76"/>
    </row>
    <row r="3" customHeight="1" spans="1:256">
      <c r="A3" s="46"/>
      <c r="B3" s="48"/>
      <c r="C3" s="48"/>
      <c r="D3" s="46"/>
      <c r="E3" s="46"/>
      <c r="F3" s="45" t="s">
        <v>11</v>
      </c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U3" s="76"/>
      <c r="IV3" s="76"/>
    </row>
    <row r="4" customHeight="1" spans="1:256">
      <c r="A4" s="49" t="s">
        <v>12</v>
      </c>
      <c r="B4" s="50"/>
      <c r="C4" s="51" t="s">
        <v>13</v>
      </c>
      <c r="D4" s="51"/>
      <c r="E4" s="51"/>
      <c r="F4" s="51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6"/>
      <c r="IV4" s="76"/>
    </row>
    <row r="5" customHeight="1" spans="1:256">
      <c r="A5" s="52" t="s">
        <v>14</v>
      </c>
      <c r="B5" s="53" t="s">
        <v>15</v>
      </c>
      <c r="C5" s="51" t="s">
        <v>16</v>
      </c>
      <c r="D5" s="54" t="s">
        <v>15</v>
      </c>
      <c r="E5" s="51" t="s">
        <v>17</v>
      </c>
      <c r="F5" s="51" t="s">
        <v>15</v>
      </c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</row>
    <row r="6" customHeight="1" spans="1:256">
      <c r="A6" s="55" t="s">
        <v>18</v>
      </c>
      <c r="B6" s="56">
        <f>B7+B9+B10+B11+B12+B13+B14</f>
        <v>4956.93</v>
      </c>
      <c r="C6" s="57" t="s">
        <v>19</v>
      </c>
      <c r="D6" s="58">
        <v>4316.86</v>
      </c>
      <c r="E6" s="59" t="s">
        <v>20</v>
      </c>
      <c r="F6" s="58">
        <v>3824.01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  <c r="IU6" s="76"/>
      <c r="IV6" s="76"/>
    </row>
    <row r="7" customHeight="1" spans="1:256">
      <c r="A7" s="60" t="s">
        <v>21</v>
      </c>
      <c r="B7" s="34">
        <v>4476.93</v>
      </c>
      <c r="C7" s="61" t="s">
        <v>22</v>
      </c>
      <c r="D7" s="58">
        <v>3350</v>
      </c>
      <c r="E7" s="59" t="s">
        <v>23</v>
      </c>
      <c r="F7" s="58">
        <v>0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  <c r="IV7" s="76"/>
    </row>
    <row r="8" customHeight="1" spans="1:256">
      <c r="A8" s="60" t="s">
        <v>24</v>
      </c>
      <c r="B8" s="62">
        <f>B9+B10+B11+B12+B13</f>
        <v>480</v>
      </c>
      <c r="C8" s="61" t="s">
        <v>25</v>
      </c>
      <c r="D8" s="58">
        <v>936.28</v>
      </c>
      <c r="E8" s="59" t="s">
        <v>26</v>
      </c>
      <c r="F8" s="58">
        <v>0</v>
      </c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</row>
    <row r="9" customHeight="1" spans="1:256">
      <c r="A9" s="63" t="s">
        <v>27</v>
      </c>
      <c r="B9" s="56">
        <v>0</v>
      </c>
      <c r="C9" s="61" t="s">
        <v>28</v>
      </c>
      <c r="D9" s="58">
        <v>30.58</v>
      </c>
      <c r="E9" s="59" t="s">
        <v>29</v>
      </c>
      <c r="F9" s="58">
        <v>0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  <c r="IV9" s="76"/>
    </row>
    <row r="10" customHeight="1" spans="1:256">
      <c r="A10" s="55" t="s">
        <v>30</v>
      </c>
      <c r="B10" s="56">
        <v>0</v>
      </c>
      <c r="C10" s="57" t="s">
        <v>31</v>
      </c>
      <c r="D10" s="58">
        <v>640.07</v>
      </c>
      <c r="E10" s="59" t="s">
        <v>32</v>
      </c>
      <c r="F10" s="58">
        <v>34.12</v>
      </c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</row>
    <row r="11" customHeight="1" spans="1:256">
      <c r="A11" s="55" t="s">
        <v>33</v>
      </c>
      <c r="B11" s="56">
        <v>480</v>
      </c>
      <c r="C11" s="61" t="s">
        <v>34</v>
      </c>
      <c r="D11" s="58">
        <f>D12+D13+D14</f>
        <v>0</v>
      </c>
      <c r="E11" s="59" t="s">
        <v>35</v>
      </c>
      <c r="F11" s="58">
        <v>0</v>
      </c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  <c r="IV11" s="76"/>
    </row>
    <row r="12" customHeight="1" spans="1:256">
      <c r="A12" s="55" t="s">
        <v>36</v>
      </c>
      <c r="B12" s="64">
        <v>0</v>
      </c>
      <c r="C12" s="65" t="s">
        <v>37</v>
      </c>
      <c r="D12" s="58">
        <v>0</v>
      </c>
      <c r="E12" s="59" t="s">
        <v>38</v>
      </c>
      <c r="F12" s="58">
        <v>0</v>
      </c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</row>
    <row r="13" customHeight="1" spans="1:256">
      <c r="A13" s="55" t="s">
        <v>39</v>
      </c>
      <c r="B13" s="34">
        <v>0</v>
      </c>
      <c r="C13" s="59" t="s">
        <v>40</v>
      </c>
      <c r="D13" s="58">
        <v>0</v>
      </c>
      <c r="E13" s="59" t="s">
        <v>41</v>
      </c>
      <c r="F13" s="58">
        <v>518.7</v>
      </c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  <c r="IV13" s="76"/>
    </row>
    <row r="14" customHeight="1" spans="1:256">
      <c r="A14" s="63" t="s">
        <v>42</v>
      </c>
      <c r="B14" s="66">
        <v>0</v>
      </c>
      <c r="C14" s="57" t="s">
        <v>43</v>
      </c>
      <c r="D14" s="58">
        <v>0</v>
      </c>
      <c r="E14" s="59" t="s">
        <v>44</v>
      </c>
      <c r="F14" s="58">
        <v>0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</row>
    <row r="15" customHeight="1" spans="1:256">
      <c r="A15" s="55" t="s">
        <v>45</v>
      </c>
      <c r="B15" s="62">
        <v>0</v>
      </c>
      <c r="C15" s="61" t="s">
        <v>46</v>
      </c>
      <c r="D15" s="67">
        <v>0</v>
      </c>
      <c r="E15" s="59" t="s">
        <v>47</v>
      </c>
      <c r="F15" s="58">
        <v>307.11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  <c r="IV15" s="76"/>
    </row>
    <row r="16" customHeight="1" spans="1:256">
      <c r="A16" s="55" t="s">
        <v>48</v>
      </c>
      <c r="B16" s="56">
        <v>0</v>
      </c>
      <c r="C16" s="59" t="s">
        <v>49</v>
      </c>
      <c r="D16" s="58">
        <v>640.07</v>
      </c>
      <c r="E16" s="59" t="s">
        <v>50</v>
      </c>
      <c r="F16" s="58">
        <v>0</v>
      </c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  <c r="IS16" s="76"/>
      <c r="IT16" s="76"/>
      <c r="IU16" s="76"/>
      <c r="IV16" s="76"/>
    </row>
    <row r="17" customHeight="1" spans="1:256">
      <c r="A17" s="55" t="s">
        <v>51</v>
      </c>
      <c r="B17" s="56">
        <v>0</v>
      </c>
      <c r="C17" s="57" t="s">
        <v>52</v>
      </c>
      <c r="D17" s="58">
        <v>0</v>
      </c>
      <c r="E17" s="59" t="s">
        <v>53</v>
      </c>
      <c r="F17" s="58">
        <v>0</v>
      </c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</row>
    <row r="18" customHeight="1" spans="1:256">
      <c r="A18" s="55" t="s">
        <v>54</v>
      </c>
      <c r="B18" s="56">
        <v>0</v>
      </c>
      <c r="C18" s="57" t="s">
        <v>55</v>
      </c>
      <c r="D18" s="58">
        <v>0</v>
      </c>
      <c r="E18" s="59" t="s">
        <v>56</v>
      </c>
      <c r="F18" s="58">
        <v>0</v>
      </c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  <c r="IR18" s="76"/>
      <c r="IS18" s="76"/>
      <c r="IT18" s="76"/>
      <c r="IU18" s="76"/>
      <c r="IV18" s="76"/>
    </row>
    <row r="19" customHeight="1" spans="1:256">
      <c r="A19" s="55" t="s">
        <v>57</v>
      </c>
      <c r="B19" s="56">
        <v>0</v>
      </c>
      <c r="C19" s="57" t="s">
        <v>58</v>
      </c>
      <c r="D19" s="58">
        <v>0</v>
      </c>
      <c r="E19" s="59" t="s">
        <v>59</v>
      </c>
      <c r="F19" s="58">
        <v>0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  <c r="IT19" s="76"/>
      <c r="IU19" s="76"/>
      <c r="IV19" s="76"/>
    </row>
    <row r="20" customHeight="1" spans="1:256">
      <c r="A20" s="68"/>
      <c r="B20" s="68"/>
      <c r="C20" s="57" t="s">
        <v>60</v>
      </c>
      <c r="D20" s="58">
        <v>0</v>
      </c>
      <c r="E20" s="59" t="s">
        <v>61</v>
      </c>
      <c r="F20" s="58">
        <v>0</v>
      </c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  <c r="IR20" s="76"/>
      <c r="IS20" s="76"/>
      <c r="IT20" s="76"/>
      <c r="IU20" s="76"/>
      <c r="IV20" s="76"/>
    </row>
    <row r="21" customHeight="1" spans="1:256">
      <c r="A21" s="68"/>
      <c r="B21" s="68"/>
      <c r="C21" s="57"/>
      <c r="D21" s="58"/>
      <c r="E21" s="59" t="s">
        <v>62</v>
      </c>
      <c r="F21" s="58">
        <v>0</v>
      </c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  <c r="IV21" s="76"/>
    </row>
    <row r="22" customHeight="1" spans="1:256">
      <c r="A22" s="68"/>
      <c r="B22" s="68"/>
      <c r="C22" s="57"/>
      <c r="D22" s="58"/>
      <c r="E22" s="59" t="s">
        <v>63</v>
      </c>
      <c r="F22" s="58">
        <v>0</v>
      </c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  <c r="IV22" s="76"/>
    </row>
    <row r="23" customHeight="1" spans="1:256">
      <c r="A23" s="68"/>
      <c r="B23" s="68"/>
      <c r="C23" s="57"/>
      <c r="D23" s="58"/>
      <c r="E23" s="59" t="s">
        <v>64</v>
      </c>
      <c r="F23" s="58">
        <v>0</v>
      </c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  <c r="IV23" s="76"/>
    </row>
    <row r="24" customHeight="1" spans="1:256">
      <c r="A24" s="68"/>
      <c r="B24" s="68"/>
      <c r="C24" s="57"/>
      <c r="D24" s="58"/>
      <c r="E24" s="59" t="s">
        <v>65</v>
      </c>
      <c r="F24" s="58">
        <v>0</v>
      </c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  <c r="IV24" s="76"/>
    </row>
    <row r="25" customHeight="1" spans="1:256">
      <c r="A25" s="69"/>
      <c r="B25" s="34"/>
      <c r="C25" s="57"/>
      <c r="D25" s="58"/>
      <c r="E25" s="59" t="s">
        <v>66</v>
      </c>
      <c r="F25" s="58">
        <v>272.99</v>
      </c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76"/>
      <c r="IS25" s="76"/>
      <c r="IT25" s="76"/>
      <c r="IU25" s="76"/>
      <c r="IV25" s="76"/>
    </row>
    <row r="26" customHeight="1" spans="1:256">
      <c r="A26" s="55"/>
      <c r="B26" s="56"/>
      <c r="C26" s="57"/>
      <c r="D26" s="58"/>
      <c r="E26" s="59" t="s">
        <v>67</v>
      </c>
      <c r="F26" s="58">
        <v>0</v>
      </c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  <c r="IV26" s="76"/>
    </row>
    <row r="27" customHeight="1" spans="1:256">
      <c r="A27" s="55"/>
      <c r="B27" s="56"/>
      <c r="C27" s="57"/>
      <c r="D27" s="58"/>
      <c r="E27" s="59" t="s">
        <v>68</v>
      </c>
      <c r="F27" s="58">
        <v>0</v>
      </c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76"/>
      <c r="IS27" s="76"/>
      <c r="IT27" s="76"/>
      <c r="IU27" s="76"/>
      <c r="IV27" s="76"/>
    </row>
    <row r="28" customHeight="1" spans="1:256">
      <c r="A28" s="55"/>
      <c r="B28" s="56"/>
      <c r="C28" s="57"/>
      <c r="D28" s="58"/>
      <c r="E28" s="59" t="s">
        <v>69</v>
      </c>
      <c r="F28" s="58">
        <v>0</v>
      </c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  <c r="IV28" s="76"/>
    </row>
    <row r="29" customHeight="1" spans="1:256">
      <c r="A29" s="55"/>
      <c r="B29" s="56"/>
      <c r="C29" s="57"/>
      <c r="D29" s="58"/>
      <c r="E29" s="59" t="s">
        <v>70</v>
      </c>
      <c r="F29" s="58">
        <v>0</v>
      </c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  <c r="IQ29" s="76"/>
      <c r="IR29" s="76"/>
      <c r="IS29" s="76"/>
      <c r="IT29" s="76"/>
      <c r="IU29" s="76"/>
      <c r="IV29" s="76"/>
    </row>
    <row r="30" customHeight="1" spans="1:256">
      <c r="A30" s="55"/>
      <c r="B30" s="56"/>
      <c r="C30" s="57"/>
      <c r="D30" s="58"/>
      <c r="E30" s="59" t="s">
        <v>71</v>
      </c>
      <c r="F30" s="58">
        <v>0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76"/>
      <c r="IS30" s="76"/>
      <c r="IT30" s="76"/>
      <c r="IU30" s="76"/>
      <c r="IV30" s="76"/>
    </row>
    <row r="31" customHeight="1" spans="1:256">
      <c r="A31" s="55"/>
      <c r="B31" s="56"/>
      <c r="C31" s="57"/>
      <c r="D31" s="58"/>
      <c r="E31" s="59" t="s">
        <v>72</v>
      </c>
      <c r="F31" s="58">
        <v>0</v>
      </c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76"/>
      <c r="IS31" s="76"/>
      <c r="IT31" s="76"/>
      <c r="IU31" s="76"/>
      <c r="IV31" s="76"/>
    </row>
    <row r="32" customHeight="1" spans="1:256">
      <c r="A32" s="55"/>
      <c r="B32" s="56"/>
      <c r="C32" s="57"/>
      <c r="D32" s="58"/>
      <c r="E32" s="59" t="s">
        <v>73</v>
      </c>
      <c r="F32" s="58">
        <v>0</v>
      </c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76"/>
      <c r="IS32" s="76"/>
      <c r="IT32" s="76"/>
      <c r="IU32" s="76"/>
      <c r="IV32" s="76"/>
    </row>
    <row r="33" customHeight="1" spans="1:256">
      <c r="A33" s="55"/>
      <c r="B33" s="56"/>
      <c r="C33" s="57"/>
      <c r="D33" s="58"/>
      <c r="E33" s="59" t="s">
        <v>74</v>
      </c>
      <c r="F33" s="58">
        <v>0</v>
      </c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  <c r="IQ33" s="76"/>
      <c r="IR33" s="76"/>
      <c r="IS33" s="76"/>
      <c r="IT33" s="76"/>
      <c r="IU33" s="76"/>
      <c r="IV33" s="76"/>
    </row>
    <row r="34" customHeight="1" spans="1:256">
      <c r="A34" s="55"/>
      <c r="B34" s="56"/>
      <c r="C34" s="57"/>
      <c r="D34" s="58"/>
      <c r="E34" s="59"/>
      <c r="F34" s="58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  <c r="IU34" s="76"/>
      <c r="IV34" s="76"/>
    </row>
    <row r="35" customHeight="1" spans="1:256">
      <c r="A35" s="70" t="s">
        <v>75</v>
      </c>
      <c r="B35" s="56">
        <f>B7+B9+B10+B11+B12+B13+B14+B15+B16+B17+B18+B19</f>
        <v>4956.93</v>
      </c>
      <c r="C35" s="51" t="s">
        <v>76</v>
      </c>
      <c r="D35" s="58">
        <f>D6+D10+D17+D18+D19+D20</f>
        <v>4956.93</v>
      </c>
      <c r="E35" s="51" t="s">
        <v>76</v>
      </c>
      <c r="F35" s="58">
        <v>4956.93</v>
      </c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  <c r="IU35" s="76"/>
      <c r="IV35" s="76"/>
    </row>
    <row r="36" customHeight="1" spans="1:256">
      <c r="A36" s="55" t="s">
        <v>77</v>
      </c>
      <c r="B36" s="34">
        <v>0</v>
      </c>
      <c r="C36" s="51" t="s">
        <v>78</v>
      </c>
      <c r="D36" s="58">
        <f>B41-D35</f>
        <v>-4956.93</v>
      </c>
      <c r="E36" s="51" t="s">
        <v>78</v>
      </c>
      <c r="F36" s="58">
        <f>D36</f>
        <v>-4956.93</v>
      </c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  <c r="IQ36" s="76"/>
      <c r="IR36" s="76"/>
      <c r="IS36" s="76"/>
      <c r="IT36" s="76"/>
      <c r="IU36" s="76"/>
      <c r="IV36" s="76"/>
    </row>
    <row r="37" customHeight="1" spans="1:256">
      <c r="A37" s="55" t="s">
        <v>79</v>
      </c>
      <c r="B37" s="62">
        <f>B38+B39+B40</f>
        <v>0</v>
      </c>
      <c r="C37" s="71"/>
      <c r="D37" s="58"/>
      <c r="E37" s="59"/>
      <c r="F37" s="72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  <c r="IQ37" s="76"/>
      <c r="IR37" s="76"/>
      <c r="IS37" s="76"/>
      <c r="IT37" s="76"/>
      <c r="IU37" s="76"/>
      <c r="IV37" s="76"/>
    </row>
    <row r="38" customHeight="1" spans="1:256">
      <c r="A38" s="63" t="s">
        <v>80</v>
      </c>
      <c r="B38" s="56">
        <v>0</v>
      </c>
      <c r="C38" s="59"/>
      <c r="D38" s="58"/>
      <c r="E38" s="59"/>
      <c r="F38" s="58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  <c r="IQ38" s="76"/>
      <c r="IR38" s="76"/>
      <c r="IS38" s="76"/>
      <c r="IT38" s="76"/>
      <c r="IU38" s="76"/>
      <c r="IV38" s="76"/>
    </row>
    <row r="39" customHeight="1" spans="1:256">
      <c r="A39" s="63" t="s">
        <v>81</v>
      </c>
      <c r="B39" s="56">
        <v>0</v>
      </c>
      <c r="C39" s="61"/>
      <c r="D39" s="73"/>
      <c r="E39" s="59"/>
      <c r="F39" s="72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  <c r="IV39" s="76"/>
    </row>
    <row r="40" s="43" customFormat="1" customHeight="1" spans="1:7">
      <c r="A40" s="63" t="s">
        <v>82</v>
      </c>
      <c r="B40" s="56">
        <v>0</v>
      </c>
      <c r="C40" s="61"/>
      <c r="D40" s="73"/>
      <c r="E40" s="61"/>
      <c r="F40" s="73"/>
      <c r="G40" s="74"/>
    </row>
    <row r="41" s="43" customFormat="1" customHeight="1" spans="1:256">
      <c r="A41" s="55" t="s">
        <v>83</v>
      </c>
      <c r="B41" s="75">
        <v>0</v>
      </c>
      <c r="C41" s="61"/>
      <c r="D41" s="73"/>
      <c r="E41" s="61"/>
      <c r="F41" s="73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/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M41" s="74"/>
      <c r="GN41" s="74"/>
      <c r="GO41" s="74"/>
      <c r="GP41" s="74"/>
      <c r="GQ41" s="74"/>
      <c r="GR41" s="74"/>
      <c r="GS41" s="74"/>
      <c r="GT41" s="74"/>
      <c r="GU41" s="74"/>
      <c r="GV41" s="74"/>
      <c r="GW41" s="74"/>
      <c r="GX41" s="74"/>
      <c r="GY41" s="74"/>
      <c r="GZ41" s="74"/>
      <c r="HA41" s="74"/>
      <c r="HB41" s="74"/>
      <c r="HC41" s="74"/>
      <c r="HD41" s="74"/>
      <c r="HE41" s="74"/>
      <c r="HF41" s="74"/>
      <c r="HG41" s="74"/>
      <c r="HH41" s="74"/>
      <c r="HI41" s="74"/>
      <c r="HJ41" s="74"/>
      <c r="HK41" s="74"/>
      <c r="HL41" s="74"/>
      <c r="HM41" s="74"/>
      <c r="HN41" s="74"/>
      <c r="HO41" s="74"/>
      <c r="HP41" s="74"/>
      <c r="HQ41" s="74"/>
      <c r="HR41" s="74"/>
      <c r="HS41" s="74"/>
      <c r="HT41" s="74"/>
      <c r="HU41" s="74"/>
      <c r="HV41" s="74"/>
      <c r="HW41" s="74"/>
      <c r="HX41" s="74"/>
      <c r="HY41" s="74"/>
      <c r="HZ41" s="74"/>
      <c r="IA41" s="74"/>
      <c r="IB41" s="74"/>
      <c r="IC41" s="74"/>
      <c r="ID41" s="74"/>
      <c r="IE41" s="74"/>
      <c r="IF41" s="74"/>
      <c r="IG41" s="74"/>
      <c r="IH41" s="74"/>
      <c r="II41" s="74"/>
      <c r="IJ41" s="74"/>
      <c r="IK41" s="74"/>
      <c r="IL41" s="74"/>
      <c r="IM41" s="74"/>
      <c r="IN41" s="74"/>
      <c r="IO41" s="74"/>
      <c r="IP41" s="74"/>
      <c r="IQ41" s="74"/>
      <c r="IR41" s="74"/>
      <c r="IS41" s="74"/>
      <c r="IT41" s="74"/>
      <c r="IU41" s="74"/>
      <c r="IV41" s="74"/>
    </row>
    <row r="42" customHeight="1" spans="1:256">
      <c r="A42" s="70" t="s">
        <v>84</v>
      </c>
      <c r="B42" s="66">
        <v>4956.93</v>
      </c>
      <c r="C42" s="51" t="s">
        <v>85</v>
      </c>
      <c r="D42" s="58">
        <f>B42</f>
        <v>4956.93</v>
      </c>
      <c r="E42" s="51" t="s">
        <v>85</v>
      </c>
      <c r="F42" s="58">
        <f>B42</f>
        <v>4956.93</v>
      </c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  <c r="IQ42" s="76"/>
      <c r="IR42" s="76"/>
      <c r="IS42" s="76"/>
      <c r="IT42" s="76"/>
      <c r="IU42" s="76"/>
      <c r="IV42" s="76"/>
    </row>
    <row r="43" customHeight="1" spans="1:256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  <c r="IQ43" s="76"/>
      <c r="IR43" s="76"/>
      <c r="IS43" s="76"/>
      <c r="IT43" s="76"/>
      <c r="IU43" s="76"/>
      <c r="IV43" s="76"/>
    </row>
    <row r="44" customHeight="1" spans="1:256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  <c r="IQ44" s="76"/>
      <c r="IR44" s="76"/>
      <c r="IS44" s="76"/>
      <c r="IT44" s="76"/>
      <c r="IU44" s="76"/>
      <c r="IV44" s="76"/>
    </row>
    <row r="45" customHeight="1" spans="1:256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  <c r="IV45" s="76"/>
    </row>
    <row r="46" customHeight="1" spans="1:256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  <c r="IQ46" s="76"/>
      <c r="IR46" s="76"/>
      <c r="IS46" s="76"/>
      <c r="IT46" s="76"/>
      <c r="IU46" s="76"/>
      <c r="IV46" s="76"/>
    </row>
  </sheetData>
  <mergeCells count="2">
    <mergeCell ref="A2:F2"/>
    <mergeCell ref="C4:F4"/>
  </mergeCells>
  <printOptions horizontalCentered="1"/>
  <pageMargins left="0" right="0" top="1.18055555555556" bottom="0.786805555555556" header="0" footer="0.196527777777778"/>
  <pageSetup paperSize="9" scale="80" fitToHeight="100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D17" sqref="D17"/>
    </sheetView>
  </sheetViews>
  <sheetFormatPr defaultColWidth="12" defaultRowHeight="24" customHeight="1" outlineLevelCol="4"/>
  <cols>
    <col min="1" max="1" width="39.3333333333333" style="13" customWidth="1"/>
    <col min="2" max="2" width="29.3333333333333" style="13" customWidth="1"/>
    <col min="3" max="5" width="21.3333333333333" style="13" customWidth="1"/>
    <col min="6" max="16384" width="12" style="13"/>
  </cols>
  <sheetData>
    <row r="1" customHeight="1" spans="1:1">
      <c r="A1" s="13" t="s">
        <v>139</v>
      </c>
    </row>
    <row r="2" customHeight="1" spans="1:5">
      <c r="A2" s="14" t="s">
        <v>140</v>
      </c>
      <c r="B2" s="15"/>
      <c r="C2" s="15"/>
      <c r="D2" s="15"/>
      <c r="E2" s="15"/>
    </row>
    <row r="3" customHeight="1" spans="5:5">
      <c r="E3" s="36" t="s">
        <v>11</v>
      </c>
    </row>
    <row r="4" customHeight="1" spans="1:5">
      <c r="A4" s="37" t="s">
        <v>141</v>
      </c>
      <c r="B4" s="38" t="s">
        <v>142</v>
      </c>
      <c r="C4" s="38" t="s">
        <v>89</v>
      </c>
      <c r="D4" s="38" t="s">
        <v>143</v>
      </c>
      <c r="E4" s="39" t="s">
        <v>144</v>
      </c>
    </row>
    <row r="5" customHeight="1" spans="1:5">
      <c r="A5" s="37" t="s">
        <v>99</v>
      </c>
      <c r="B5" s="38"/>
      <c r="C5" s="38">
        <f>SUM(C6:C16)</f>
        <v>4956.93</v>
      </c>
      <c r="D5" s="38">
        <f t="shared" ref="D5:E5" si="0">SUM(D6:D16)</f>
        <v>4316.86</v>
      </c>
      <c r="E5" s="38">
        <f t="shared" si="0"/>
        <v>640.07</v>
      </c>
    </row>
    <row r="6" customHeight="1" spans="1:5">
      <c r="A6" s="40" t="s">
        <v>127</v>
      </c>
      <c r="B6" s="41"/>
      <c r="C6" s="42">
        <f>SUM(D6:E6)</f>
        <v>3183.94</v>
      </c>
      <c r="D6" s="34">
        <v>3183.94</v>
      </c>
      <c r="E6" s="34">
        <v>0</v>
      </c>
    </row>
    <row r="7" customHeight="1" spans="1:5">
      <c r="A7" s="40" t="s">
        <v>128</v>
      </c>
      <c r="B7" s="41"/>
      <c r="C7" s="42">
        <f t="shared" ref="C7:C16" si="1">SUM(D7:E7)</f>
        <v>160.07</v>
      </c>
      <c r="D7" s="34">
        <v>0</v>
      </c>
      <c r="E7" s="34">
        <v>160.07</v>
      </c>
    </row>
    <row r="8" customHeight="1" spans="1:5">
      <c r="A8" s="40" t="s">
        <v>129</v>
      </c>
      <c r="B8" s="41"/>
      <c r="C8" s="42">
        <f t="shared" si="1"/>
        <v>160</v>
      </c>
      <c r="D8" s="34">
        <v>0</v>
      </c>
      <c r="E8" s="34">
        <v>160</v>
      </c>
    </row>
    <row r="9" customHeight="1" spans="1:5">
      <c r="A9" s="40" t="s">
        <v>130</v>
      </c>
      <c r="B9" s="41"/>
      <c r="C9" s="42">
        <f t="shared" si="1"/>
        <v>180</v>
      </c>
      <c r="D9" s="34">
        <v>0</v>
      </c>
      <c r="E9" s="34">
        <v>180</v>
      </c>
    </row>
    <row r="10" customHeight="1" spans="1:5">
      <c r="A10" s="40" t="s">
        <v>131</v>
      </c>
      <c r="B10" s="41"/>
      <c r="C10" s="42">
        <f t="shared" si="1"/>
        <v>30</v>
      </c>
      <c r="D10" s="34">
        <v>0</v>
      </c>
      <c r="E10" s="34">
        <v>30</v>
      </c>
    </row>
    <row r="11" customHeight="1" spans="1:5">
      <c r="A11" s="40" t="s">
        <v>132</v>
      </c>
      <c r="B11" s="41"/>
      <c r="C11" s="42">
        <f t="shared" si="1"/>
        <v>110</v>
      </c>
      <c r="D11" s="34">
        <v>0</v>
      </c>
      <c r="E11" s="34">
        <v>110</v>
      </c>
    </row>
    <row r="12" customHeight="1" spans="1:5">
      <c r="A12" s="40" t="s">
        <v>133</v>
      </c>
      <c r="B12" s="41"/>
      <c r="C12" s="42">
        <f t="shared" si="1"/>
        <v>34.12</v>
      </c>
      <c r="D12" s="34">
        <v>34.12</v>
      </c>
      <c r="E12" s="34">
        <v>0</v>
      </c>
    </row>
    <row r="13" customHeight="1" spans="1:5">
      <c r="A13" s="40" t="s">
        <v>134</v>
      </c>
      <c r="B13" s="41"/>
      <c r="C13" s="42">
        <f t="shared" si="1"/>
        <v>23.72</v>
      </c>
      <c r="D13" s="34">
        <v>23.72</v>
      </c>
      <c r="E13" s="34">
        <v>0</v>
      </c>
    </row>
    <row r="14" customHeight="1" spans="1:5">
      <c r="A14" s="40" t="s">
        <v>135</v>
      </c>
      <c r="B14" s="41"/>
      <c r="C14" s="42">
        <f t="shared" si="1"/>
        <v>494.98</v>
      </c>
      <c r="D14" s="34">
        <v>494.98</v>
      </c>
      <c r="E14" s="34">
        <v>0</v>
      </c>
    </row>
    <row r="15" customHeight="1" spans="1:5">
      <c r="A15" s="40" t="s">
        <v>136</v>
      </c>
      <c r="B15" s="30"/>
      <c r="C15" s="42">
        <f t="shared" si="1"/>
        <v>307.11</v>
      </c>
      <c r="D15" s="34">
        <v>307.11</v>
      </c>
      <c r="E15" s="34">
        <v>0</v>
      </c>
    </row>
    <row r="16" customHeight="1" spans="1:5">
      <c r="A16" s="40" t="s">
        <v>137</v>
      </c>
      <c r="B16" s="30"/>
      <c r="C16" s="42">
        <f t="shared" si="1"/>
        <v>272.99</v>
      </c>
      <c r="D16" s="34">
        <v>272.99</v>
      </c>
      <c r="E16" s="34">
        <v>0</v>
      </c>
    </row>
  </sheetData>
  <mergeCells count="1">
    <mergeCell ref="A2:E2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D24" sqref="D24"/>
    </sheetView>
  </sheetViews>
  <sheetFormatPr defaultColWidth="12" defaultRowHeight="13" outlineLevelCol="4"/>
  <cols>
    <col min="1" max="1" width="15" style="13" customWidth="1"/>
    <col min="2" max="2" width="36.1666666666667" style="13" customWidth="1"/>
    <col min="3" max="5" width="22.3333333333333" style="13" customWidth="1"/>
    <col min="6" max="16384" width="12" style="13"/>
  </cols>
  <sheetData>
    <row r="1" ht="12.95" customHeight="1" spans="1:1">
      <c r="A1" s="13" t="s">
        <v>145</v>
      </c>
    </row>
    <row r="2" ht="33" customHeight="1" spans="1:5">
      <c r="A2" s="14" t="s">
        <v>146</v>
      </c>
      <c r="B2" s="15"/>
      <c r="C2" s="15"/>
      <c r="D2" s="15"/>
      <c r="E2" s="15"/>
    </row>
    <row r="3" ht="20.25" customHeight="1" spans="1:5">
      <c r="A3" s="24"/>
      <c r="B3" s="24"/>
      <c r="C3" s="24"/>
      <c r="D3" s="24"/>
      <c r="E3" s="16" t="s">
        <v>11</v>
      </c>
    </row>
    <row r="4" ht="26" spans="1:5">
      <c r="A4" s="25" t="s">
        <v>147</v>
      </c>
      <c r="B4" s="25" t="s">
        <v>148</v>
      </c>
      <c r="C4" s="25" t="s">
        <v>107</v>
      </c>
      <c r="D4" s="25" t="s">
        <v>149</v>
      </c>
      <c r="E4" s="25" t="s">
        <v>150</v>
      </c>
    </row>
    <row r="5" ht="14.1" customHeight="1" spans="1:5">
      <c r="A5" s="26"/>
      <c r="B5" s="26" t="s">
        <v>99</v>
      </c>
      <c r="C5" s="27">
        <f>SUM(C6+C12+C29)</f>
        <v>4316.86</v>
      </c>
      <c r="D5" s="27">
        <f>SUM(D6+D29)</f>
        <v>3380.58</v>
      </c>
      <c r="E5" s="28">
        <f>SUM(E12)</f>
        <v>936.28</v>
      </c>
    </row>
    <row r="6" spans="1:5">
      <c r="A6" s="29">
        <v>301</v>
      </c>
      <c r="B6" s="30" t="s">
        <v>151</v>
      </c>
      <c r="C6" s="31">
        <f>SUM(C7:C11)</f>
        <v>3350</v>
      </c>
      <c r="D6" s="28">
        <f>SUM(D7:D11)</f>
        <v>3350</v>
      </c>
      <c r="E6" s="30"/>
    </row>
    <row r="7" spans="1:5">
      <c r="A7" s="32">
        <v>30101</v>
      </c>
      <c r="B7" s="33" t="s">
        <v>152</v>
      </c>
      <c r="C7" s="34">
        <v>1243.27</v>
      </c>
      <c r="D7" s="34">
        <v>1243.27</v>
      </c>
      <c r="E7" s="30"/>
    </row>
    <row r="8" spans="1:5">
      <c r="A8" s="32">
        <v>30102</v>
      </c>
      <c r="B8" s="33" t="s">
        <v>153</v>
      </c>
      <c r="C8" s="34">
        <v>1031.65</v>
      </c>
      <c r="D8" s="34">
        <v>1031.65</v>
      </c>
      <c r="E8" s="30"/>
    </row>
    <row r="9" spans="1:5">
      <c r="A9" s="32">
        <v>30108</v>
      </c>
      <c r="B9" s="33" t="s">
        <v>154</v>
      </c>
      <c r="C9" s="34">
        <v>494.98</v>
      </c>
      <c r="D9" s="34">
        <v>494.98</v>
      </c>
      <c r="E9" s="30"/>
    </row>
    <row r="10" spans="1:5">
      <c r="A10" s="32">
        <v>30111</v>
      </c>
      <c r="B10" s="33" t="s">
        <v>155</v>
      </c>
      <c r="C10" s="34">
        <v>307.11</v>
      </c>
      <c r="D10" s="34">
        <v>307.11</v>
      </c>
      <c r="E10" s="30"/>
    </row>
    <row r="11" spans="1:5">
      <c r="A11" s="32">
        <v>30113</v>
      </c>
      <c r="B11" s="33" t="s">
        <v>156</v>
      </c>
      <c r="C11" s="34">
        <v>272.99</v>
      </c>
      <c r="D11" s="34">
        <v>272.99</v>
      </c>
      <c r="E11" s="30"/>
    </row>
    <row r="12" spans="1:5">
      <c r="A12" s="29">
        <v>302</v>
      </c>
      <c r="B12" s="30" t="s">
        <v>157</v>
      </c>
      <c r="C12" s="31">
        <f>SUM(C13:C28)</f>
        <v>936.28</v>
      </c>
      <c r="D12" s="30"/>
      <c r="E12" s="28">
        <f>SUM(E13:E28)</f>
        <v>936.28</v>
      </c>
    </row>
    <row r="13" spans="1:5">
      <c r="A13" s="32">
        <v>30201</v>
      </c>
      <c r="B13" s="33" t="s">
        <v>158</v>
      </c>
      <c r="C13" s="34">
        <v>51.09</v>
      </c>
      <c r="D13" s="30"/>
      <c r="E13" s="34">
        <v>51.09</v>
      </c>
    </row>
    <row r="14" spans="1:5">
      <c r="A14" s="32">
        <v>30202</v>
      </c>
      <c r="B14" s="33" t="s">
        <v>159</v>
      </c>
      <c r="C14" s="34">
        <v>8.24</v>
      </c>
      <c r="D14" s="30"/>
      <c r="E14" s="34">
        <v>8.24</v>
      </c>
    </row>
    <row r="15" spans="1:5">
      <c r="A15" s="32">
        <v>30205</v>
      </c>
      <c r="B15" s="33" t="s">
        <v>160</v>
      </c>
      <c r="C15" s="34">
        <v>4.53</v>
      </c>
      <c r="D15" s="30"/>
      <c r="E15" s="34">
        <v>4.53</v>
      </c>
    </row>
    <row r="16" spans="1:5">
      <c r="A16" s="32">
        <v>30206</v>
      </c>
      <c r="B16" s="33" t="s">
        <v>161</v>
      </c>
      <c r="C16" s="34">
        <v>28.43</v>
      </c>
      <c r="D16" s="30"/>
      <c r="E16" s="34">
        <v>28.43</v>
      </c>
    </row>
    <row r="17" spans="1:5">
      <c r="A17" s="32">
        <v>30207</v>
      </c>
      <c r="B17" s="33" t="s">
        <v>162</v>
      </c>
      <c r="C17" s="34">
        <v>37.08</v>
      </c>
      <c r="D17" s="30"/>
      <c r="E17" s="34">
        <v>37.08</v>
      </c>
    </row>
    <row r="18" spans="1:5">
      <c r="A18" s="32">
        <v>30211</v>
      </c>
      <c r="B18" s="33" t="s">
        <v>163</v>
      </c>
      <c r="C18" s="34">
        <v>173.04</v>
      </c>
      <c r="D18" s="30"/>
      <c r="E18" s="34">
        <v>173.04</v>
      </c>
    </row>
    <row r="19" spans="1:5">
      <c r="A19" s="32">
        <v>30213</v>
      </c>
      <c r="B19" s="33" t="s">
        <v>164</v>
      </c>
      <c r="C19" s="34">
        <v>4.12</v>
      </c>
      <c r="D19" s="30"/>
      <c r="E19" s="34">
        <v>4.12</v>
      </c>
    </row>
    <row r="20" spans="1:5">
      <c r="A20" s="32">
        <v>30215</v>
      </c>
      <c r="B20" s="33" t="s">
        <v>165</v>
      </c>
      <c r="C20" s="34">
        <v>41.2</v>
      </c>
      <c r="D20" s="30"/>
      <c r="E20" s="34">
        <v>41.2</v>
      </c>
    </row>
    <row r="21" spans="1:5">
      <c r="A21" s="32">
        <v>30216</v>
      </c>
      <c r="B21" s="33" t="s">
        <v>166</v>
      </c>
      <c r="C21" s="34">
        <v>24.72</v>
      </c>
      <c r="D21" s="30"/>
      <c r="E21" s="34">
        <v>24.72</v>
      </c>
    </row>
    <row r="22" spans="1:5">
      <c r="A22" s="32">
        <v>30217</v>
      </c>
      <c r="B22" s="33" t="s">
        <v>167</v>
      </c>
      <c r="C22" s="34">
        <v>6.59</v>
      </c>
      <c r="D22" s="30"/>
      <c r="E22" s="34">
        <v>6.59</v>
      </c>
    </row>
    <row r="23" spans="1:5">
      <c r="A23" s="32">
        <v>30228</v>
      </c>
      <c r="B23" s="33" t="s">
        <v>168</v>
      </c>
      <c r="C23" s="34">
        <v>45.5</v>
      </c>
      <c r="D23" s="30"/>
      <c r="E23" s="34">
        <v>45.5</v>
      </c>
    </row>
    <row r="24" spans="1:5">
      <c r="A24" s="32">
        <v>30231</v>
      </c>
      <c r="B24" s="33" t="s">
        <v>169</v>
      </c>
      <c r="C24" s="34">
        <v>174</v>
      </c>
      <c r="D24" s="30"/>
      <c r="E24" s="34">
        <v>174</v>
      </c>
    </row>
    <row r="25" spans="1:5">
      <c r="A25" s="32">
        <v>30239</v>
      </c>
      <c r="B25" s="33" t="s">
        <v>170</v>
      </c>
      <c r="C25" s="34">
        <v>213.79</v>
      </c>
      <c r="D25" s="30"/>
      <c r="E25" s="34">
        <v>213.79</v>
      </c>
    </row>
    <row r="26" spans="1:5">
      <c r="A26" s="32">
        <v>30229</v>
      </c>
      <c r="B26" s="33" t="s">
        <v>171</v>
      </c>
      <c r="C26" s="34">
        <v>56.87</v>
      </c>
      <c r="D26" s="30"/>
      <c r="E26" s="34">
        <v>56.87</v>
      </c>
    </row>
    <row r="27" spans="1:5">
      <c r="A27" s="32">
        <v>30902</v>
      </c>
      <c r="B27" s="33" t="s">
        <v>172</v>
      </c>
      <c r="C27" s="34">
        <v>32.96</v>
      </c>
      <c r="D27" s="30"/>
      <c r="E27" s="34">
        <v>32.96</v>
      </c>
    </row>
    <row r="28" spans="1:5">
      <c r="A28" s="32">
        <v>30216</v>
      </c>
      <c r="B28" s="33" t="s">
        <v>173</v>
      </c>
      <c r="C28" s="34">
        <v>34.12</v>
      </c>
      <c r="D28" s="30"/>
      <c r="E28" s="34">
        <v>34.12</v>
      </c>
    </row>
    <row r="29" spans="1:5">
      <c r="A29" s="29">
        <v>303</v>
      </c>
      <c r="B29" s="33" t="s">
        <v>174</v>
      </c>
      <c r="C29" s="35">
        <f>SUM(C30:C32)</f>
        <v>30.58</v>
      </c>
      <c r="D29" s="34">
        <f>SUM(D30:D32)</f>
        <v>30.58</v>
      </c>
      <c r="E29" s="30"/>
    </row>
    <row r="30" spans="1:5">
      <c r="A30" s="30">
        <v>30399</v>
      </c>
      <c r="B30" s="33" t="s">
        <v>175</v>
      </c>
      <c r="C30" s="34">
        <v>15.48</v>
      </c>
      <c r="D30" s="34">
        <v>15.48</v>
      </c>
      <c r="E30" s="30"/>
    </row>
    <row r="31" spans="1:5">
      <c r="A31" s="30">
        <v>30399</v>
      </c>
      <c r="B31" s="33" t="s">
        <v>176</v>
      </c>
      <c r="C31" s="34">
        <v>8.24</v>
      </c>
      <c r="D31" s="34">
        <v>8.24</v>
      </c>
      <c r="E31" s="30"/>
    </row>
    <row r="32" spans="1:5">
      <c r="A32" s="30">
        <v>30304</v>
      </c>
      <c r="B32" s="33" t="s">
        <v>177</v>
      </c>
      <c r="C32" s="34">
        <v>6.86</v>
      </c>
      <c r="D32" s="34">
        <v>6.86</v>
      </c>
      <c r="E32" s="30"/>
    </row>
  </sheetData>
  <mergeCells count="1">
    <mergeCell ref="A2:E2"/>
  </mergeCells>
  <printOptions horizontalCentered="1"/>
  <pageMargins left="0.354166666666667" right="0.354166666666667" top="0.984027777777778" bottom="0.984027777777778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C7" sqref="C7"/>
    </sheetView>
  </sheetViews>
  <sheetFormatPr defaultColWidth="12" defaultRowHeight="14" outlineLevelCol="4"/>
  <cols>
    <col min="1" max="1" width="47.6666666666667" style="11" customWidth="1"/>
    <col min="2" max="4" width="21" style="12" customWidth="1"/>
    <col min="5" max="5" width="60.5" style="12" customWidth="1"/>
    <col min="6" max="16384" width="12" style="11"/>
  </cols>
  <sheetData>
    <row r="1" ht="18.95" customHeight="1" spans="1:1">
      <c r="A1" s="13" t="s">
        <v>178</v>
      </c>
    </row>
    <row r="2" ht="32.1" customHeight="1" spans="1:5">
      <c r="A2" s="14" t="s">
        <v>179</v>
      </c>
      <c r="B2" s="15"/>
      <c r="C2" s="15"/>
      <c r="D2" s="15"/>
      <c r="E2" s="15"/>
    </row>
    <row r="3" ht="21" customHeight="1" spans="5:5">
      <c r="E3" s="16" t="s">
        <v>11</v>
      </c>
    </row>
    <row r="4" ht="29.1" customHeight="1" spans="1:5">
      <c r="A4" s="17" t="s">
        <v>180</v>
      </c>
      <c r="B4" s="18" t="s">
        <v>181</v>
      </c>
      <c r="C4" s="18" t="s">
        <v>182</v>
      </c>
      <c r="D4" s="18" t="s">
        <v>183</v>
      </c>
      <c r="E4" s="18" t="s">
        <v>184</v>
      </c>
    </row>
    <row r="5" ht="29.1" customHeight="1" spans="1:5">
      <c r="A5" s="17" t="s">
        <v>185</v>
      </c>
      <c r="B5" s="18">
        <f>SUM(B6:B8)</f>
        <v>180.67</v>
      </c>
      <c r="C5" s="18">
        <f>SUM(C6:C8)</f>
        <v>180.59</v>
      </c>
      <c r="D5" s="18"/>
      <c r="E5" s="18"/>
    </row>
    <row r="6" ht="29.1" customHeight="1" spans="1:5">
      <c r="A6" s="19" t="s">
        <v>186</v>
      </c>
      <c r="B6" s="18"/>
      <c r="C6" s="18">
        <v>0</v>
      </c>
      <c r="D6" s="18"/>
      <c r="E6" s="18"/>
    </row>
    <row r="7" ht="29.1" customHeight="1" spans="1:5">
      <c r="A7" s="19" t="s">
        <v>187</v>
      </c>
      <c r="B7" s="20">
        <v>6.67</v>
      </c>
      <c r="C7" s="20">
        <v>6.59</v>
      </c>
      <c r="D7" s="20">
        <v>-0.08</v>
      </c>
      <c r="E7" s="21" t="s">
        <v>188</v>
      </c>
    </row>
    <row r="8" ht="29.1" customHeight="1" spans="1:5">
      <c r="A8" s="19" t="s">
        <v>189</v>
      </c>
      <c r="B8" s="20">
        <v>174</v>
      </c>
      <c r="C8" s="20">
        <v>174</v>
      </c>
      <c r="D8" s="20"/>
      <c r="E8" s="20"/>
    </row>
    <row r="9" ht="29.1" customHeight="1" spans="1:5">
      <c r="A9" s="19" t="s">
        <v>190</v>
      </c>
      <c r="B9" s="20">
        <v>174</v>
      </c>
      <c r="C9" s="20">
        <v>174</v>
      </c>
      <c r="D9" s="20"/>
      <c r="E9" s="20"/>
    </row>
    <row r="10" ht="29.1" customHeight="1" spans="1:5">
      <c r="A10" s="19" t="s">
        <v>191</v>
      </c>
      <c r="B10" s="22"/>
      <c r="C10" s="22"/>
      <c r="D10" s="22"/>
      <c r="E10" s="23"/>
    </row>
    <row r="11" ht="29.1" customHeight="1"/>
  </sheetData>
  <mergeCells count="1">
    <mergeCell ref="A2:E2"/>
  </mergeCells>
  <printOptions horizontalCentered="1"/>
  <pageMargins left="0.15625" right="0.15625" top="0.984027777777778" bottom="0.984027777777778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B8" sqref="B8"/>
    </sheetView>
  </sheetViews>
  <sheetFormatPr defaultColWidth="12" defaultRowHeight="14" outlineLevelCol="4"/>
  <cols>
    <col min="1" max="1" width="12.8888888888889" style="1" customWidth="1"/>
    <col min="2" max="2" width="61.1777777777778" style="1" customWidth="1"/>
    <col min="3" max="5" width="25.6222222222222" style="1" customWidth="1"/>
    <col min="6" max="6" width="19.2555555555556" style="1" customWidth="1"/>
    <col min="7" max="16384" width="12" style="1"/>
  </cols>
  <sheetData>
    <row r="1" ht="25.5" spans="1:5">
      <c r="A1" s="2" t="s">
        <v>192</v>
      </c>
      <c r="B1" s="2"/>
      <c r="C1" s="2"/>
      <c r="D1" s="2"/>
      <c r="E1" s="2"/>
    </row>
    <row r="2" ht="21.75" customHeight="1" spans="1:5">
      <c r="A2" s="1" t="s">
        <v>193</v>
      </c>
      <c r="E2" s="3" t="s">
        <v>11</v>
      </c>
    </row>
    <row r="3" ht="24.75" customHeight="1" spans="1:5">
      <c r="A3" s="4" t="s">
        <v>194</v>
      </c>
      <c r="B3" s="5"/>
      <c r="C3" s="6" t="s">
        <v>195</v>
      </c>
      <c r="D3" s="4" t="s">
        <v>196</v>
      </c>
      <c r="E3" s="5"/>
    </row>
    <row r="4" ht="24.75" customHeight="1" spans="1:5">
      <c r="A4" s="7" t="s">
        <v>197</v>
      </c>
      <c r="B4" s="7" t="s">
        <v>198</v>
      </c>
      <c r="C4" s="8"/>
      <c r="D4" s="7" t="s">
        <v>143</v>
      </c>
      <c r="E4" s="7" t="s">
        <v>144</v>
      </c>
    </row>
    <row r="5" ht="40.5" customHeight="1" spans="1:5">
      <c r="A5" s="9"/>
      <c r="B5" s="9" t="s">
        <v>99</v>
      </c>
      <c r="C5" s="9"/>
      <c r="D5" s="9"/>
      <c r="E5" s="9"/>
    </row>
    <row r="6" ht="40.5" customHeight="1" spans="1:5">
      <c r="A6" s="9"/>
      <c r="B6" s="10"/>
      <c r="C6" s="9">
        <v>0</v>
      </c>
      <c r="D6" s="9">
        <v>0</v>
      </c>
      <c r="E6" s="9">
        <v>0</v>
      </c>
    </row>
    <row r="7" ht="40.5" customHeight="1" spans="1:5">
      <c r="A7" s="9"/>
      <c r="B7" s="9"/>
      <c r="C7" s="9"/>
      <c r="D7" s="9"/>
      <c r="E7" s="9"/>
    </row>
    <row r="8" ht="40.5" customHeight="1" spans="1:5">
      <c r="A8" s="9"/>
      <c r="B8" s="9"/>
      <c r="C8" s="9"/>
      <c r="D8" s="9"/>
      <c r="E8" s="9"/>
    </row>
    <row r="9" ht="40.5" customHeight="1" spans="1:5">
      <c r="A9" s="9"/>
      <c r="B9" s="9"/>
      <c r="C9" s="9"/>
      <c r="D9" s="9"/>
      <c r="E9" s="9"/>
    </row>
    <row r="10" ht="40.5" customHeight="1" spans="1:5">
      <c r="A10" s="9"/>
      <c r="B10" s="9"/>
      <c r="C10" s="9"/>
      <c r="D10" s="9"/>
      <c r="E10" s="9"/>
    </row>
    <row r="11" ht="40.5" customHeight="1" spans="1:5">
      <c r="A11" s="9"/>
      <c r="B11" s="9"/>
      <c r="C11" s="9"/>
      <c r="D11" s="9"/>
      <c r="E11" s="9"/>
    </row>
    <row r="12" ht="40.5" customHeight="1" spans="1:5">
      <c r="A12" s="9"/>
      <c r="B12" s="9"/>
      <c r="C12" s="9"/>
      <c r="D12" s="9"/>
      <c r="E12" s="9"/>
    </row>
  </sheetData>
  <mergeCells count="4">
    <mergeCell ref="A1:E1"/>
    <mergeCell ref="A3:B3"/>
    <mergeCell ref="D3:E3"/>
    <mergeCell ref="C3:C4"/>
  </mergeCells>
  <printOptions horizontalCentered="1"/>
  <pageMargins left="0.709027777777778" right="0.709027777777778" top="0.75" bottom="0.75" header="0.309027777777778" footer="0.3090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【01】收支</vt:lpstr>
      <vt:lpstr>【02】收入</vt:lpstr>
      <vt:lpstr>【03】支出</vt:lpstr>
      <vt:lpstr>财政拨款</vt:lpstr>
      <vt:lpstr>表五</vt:lpstr>
      <vt:lpstr>表六</vt:lpstr>
      <vt:lpstr>表七</vt:lpstr>
      <vt:lpstr>政府性基金预算表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oempc</dc:creator>
  <cp:lastModifiedBy>Quina</cp:lastModifiedBy>
  <dcterms:created xsi:type="dcterms:W3CDTF">2018-01-19T08:56:00Z</dcterms:created>
  <cp:lastPrinted>2018-01-22T02:03:00Z</cp:lastPrinted>
  <dcterms:modified xsi:type="dcterms:W3CDTF">2019-03-18T07:03:33Z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