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770" windowHeight="7950" activeTab="7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Sheet1" sheetId="9" r:id="rId9"/>
  </sheets>
  <calcPr calcId="125725"/>
</workbook>
</file>

<file path=xl/calcChain.xml><?xml version="1.0" encoding="utf-8"?>
<calcChain xmlns="http://schemas.openxmlformats.org/spreadsheetml/2006/main">
  <c r="E5" i="6"/>
  <c r="D5"/>
  <c r="D29"/>
  <c r="D6"/>
  <c r="C12"/>
  <c r="C5" s="1"/>
  <c r="C29"/>
  <c r="C6"/>
  <c r="E34" i="4"/>
  <c r="D34"/>
  <c r="D6"/>
  <c r="D8"/>
  <c r="D9"/>
  <c r="D7"/>
  <c r="E8" i="3"/>
  <c r="F8"/>
  <c r="G8"/>
  <c r="H8"/>
  <c r="I8"/>
  <c r="O8"/>
  <c r="D8"/>
  <c r="D6" i="1"/>
  <c r="D35" s="1"/>
  <c r="I34" i="4"/>
  <c r="H34"/>
  <c r="B34"/>
  <c r="I21"/>
  <c r="H21"/>
  <c r="I13"/>
  <c r="H13"/>
  <c r="B35" i="1"/>
  <c r="F35"/>
  <c r="F21"/>
  <c r="F13"/>
</calcChain>
</file>

<file path=xl/sharedStrings.xml><?xml version="1.0" encoding="utf-8"?>
<sst xmlns="http://schemas.openxmlformats.org/spreadsheetml/2006/main" count="312" uniqueCount="187">
  <si>
    <t>表1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</si>
  <si>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</si>
  <si>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</si>
  <si>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</si>
  <si>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</si>
  <si>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</si>
  <si>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</si>
  <si>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</si>
  <si>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</si>
  <si>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</si>
  <si>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</si>
  <si>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</si>
  <si>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</si>
  <si>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</si>
  <si>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</si>
  <si>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</si>
  <si>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</si>
  <si>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</si>
  <si>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</si>
  <si>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</si>
  <si>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</si>
  <si>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</si>
  <si>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</si>
  <si>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</si>
  <si>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</si>
  <si>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</si>
  <si>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</si>
  <si>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</si>
  <si>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</si>
  <si>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</si>
  <si>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</si>
  <si>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</si>
  <si>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</si>
  <si>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</si>
  <si>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</si>
  <si>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</si>
  <si>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</si>
  <si>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</si>
  <si>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</si>
  <si>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</si>
  <si>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</si>
  <si>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</si>
  <si>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</si>
  <si>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</si>
  <si>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</si>
  <si>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</si>
  <si>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</si>
  <si>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</si>
  <si>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</si>
  <si>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</si>
  <si>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</si>
  <si>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</si>
  <si>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</si>
  <si>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</si>
  <si>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</si>
  <si>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</si>
  <si>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</si>
  <si>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</si>
  <si>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</si>
  <si>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</si>
  <si>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</si>
  <si>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</si>
  <si>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</si>
  <si>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</si>
  <si>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</si>
  <si>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</si>
  <si>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</si>
  <si>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</si>
  <si>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</si>
  <si>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</si>
  <si>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</si>
  <si>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</si>
  <si>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</si>
  <si>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</si>
  <si>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</si>
  <si>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</si>
  <si>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</si>
  <si>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</si>
  <si>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</si>
  <si>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</si>
  <si>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</si>
  <si>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</si>
  <si>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</si>
  <si>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</si>
  <si>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</si>
  <si>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</si>
  <si>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</si>
  <si>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</si>
  <si>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</si>
  <si>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</si>
  <si>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</si>
  <si>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</si>
  <si>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</si>
  <si>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</si>
  <si>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</si>
  <si>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</si>
  <si>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</si>
  <si>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</si>
  <si>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</si>
  <si>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</si>
  <si>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</si>
  <si>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</si>
  <si>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表3</t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</si>
  <si>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</si>
  <si>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</si>
  <si>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</si>
  <si>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</si>
  <si>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</si>
  <si>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</si>
  <si>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</si>
  <si>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</si>
  <si>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</si>
  <si>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表4</t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</si>
  <si>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</si>
  <si>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</si>
  <si>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</si>
  <si>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</si>
  <si>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</si>
  <si>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</si>
  <si>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</si>
  <si>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</si>
  <si>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</si>
  <si>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</si>
  <si>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</si>
  <si>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</si>
  <si>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</si>
  <si>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</si>
  <si>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</si>
  <si>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t>功能科目编码（到项级）</t>
  </si>
  <si>
    <t>表6</t>
  </si>
  <si>
    <t>经济科目编码（到款级）</t>
  </si>
  <si>
    <t>经济科目名称</t>
  </si>
  <si>
    <t>人员经费</t>
  </si>
  <si>
    <t>公用经费</t>
  </si>
  <si>
    <t>对个人和家庭的补助</t>
  </si>
  <si>
    <t>表7</t>
  </si>
  <si>
    <t>项    目</t>
  </si>
  <si>
    <t>2017年预算</t>
  </si>
  <si>
    <t>2018年预算</t>
  </si>
  <si>
    <t>增减金额</t>
  </si>
  <si>
    <t>增减变化原因</t>
  </si>
  <si>
    <t>合    计</t>
  </si>
  <si>
    <t>1、因公出国(境)费用</t>
  </si>
  <si>
    <t>2、公务接待费</t>
  </si>
  <si>
    <t>3、公务用车购置及运行维护费</t>
  </si>
  <si>
    <t>其中：公务用车运行维护费</t>
  </si>
  <si>
    <t xml:space="preserve">      公务用车购置费</t>
  </si>
  <si>
    <t>表8</t>
  </si>
  <si>
    <t>鄂州市旅游局</t>
  </si>
  <si>
    <t xml:space="preserve">鄂州市旅游局 </t>
  </si>
  <si>
    <r>
      <t xml:space="preserve">  鄂州市旅游局  </t>
    </r>
    <r>
      <rPr>
        <sz val="20"/>
        <rFont val="方正小标宋简体"/>
        <charset val="134"/>
      </rPr>
      <t>2018年部门收支总体情况表</t>
    </r>
  </si>
  <si>
    <r>
      <t xml:space="preserve">   鄂州市旅游局  </t>
    </r>
    <r>
      <rPr>
        <sz val="20"/>
        <rFont val="方正小标宋简体"/>
        <charset val="134"/>
      </rPr>
      <t xml:space="preserve"> 2018年部门收入总体情况表</t>
    </r>
  </si>
  <si>
    <t>干部教育</t>
  </si>
  <si>
    <t>归口管理的行政单位离退休</t>
  </si>
  <si>
    <t>机关事业单位基本养老保险缴费支出</t>
  </si>
  <si>
    <t>行政单位医疗</t>
  </si>
  <si>
    <t>行政运行（旅游业管理与服务支出）</t>
  </si>
  <si>
    <t>一般行政管理事务（旅游业管理与服务支出）</t>
  </si>
  <si>
    <t>旅游宣传</t>
  </si>
  <si>
    <t>住房公积金</t>
  </si>
  <si>
    <r>
      <t xml:space="preserve">      鄂州市旅游局    </t>
    </r>
    <r>
      <rPr>
        <sz val="20"/>
        <color theme="1"/>
        <rFont val="方正小标宋简体"/>
        <charset val="134"/>
      </rPr>
      <t>2018年部门支出总体情况表</t>
    </r>
  </si>
  <si>
    <r>
      <t xml:space="preserve">       鄂州市旅游局    </t>
    </r>
    <r>
      <rPr>
        <sz val="20"/>
        <color theme="1"/>
        <rFont val="方正小标宋简体"/>
        <charset val="134"/>
      </rPr>
      <t>2018年财政拨款收支总体情况表</t>
    </r>
  </si>
  <si>
    <r>
      <t xml:space="preserve">  鄂州市旅游局 </t>
    </r>
    <r>
      <rPr>
        <sz val="20"/>
        <color theme="1"/>
        <rFont val="方正小标宋简体"/>
        <charset val="134"/>
      </rPr>
      <t>2018年一般公共预算支出情况表</t>
    </r>
  </si>
  <si>
    <t>基本工资</t>
  </si>
  <si>
    <t>津贴补助</t>
  </si>
  <si>
    <t>公务员医疗补助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</si>
  <si>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</si>
  <si>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</si>
  <si>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</si>
  <si>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</si>
  <si>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</si>
  <si>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</si>
  <si>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</si>
  <si>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</si>
  <si>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</si>
  <si>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</si>
  <si>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</si>
  <si>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</si>
  <si>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其他交通费用</t>
  </si>
  <si>
    <t>其他补助支出-离退休福利费</t>
  </si>
  <si>
    <t>福利费</t>
  </si>
  <si>
    <t>办公设备购置</t>
  </si>
  <si>
    <t>严格控制“公务接待费”的支出</t>
  </si>
  <si>
    <r>
      <t xml:space="preserve">   鄂州市旅游局   </t>
    </r>
    <r>
      <rPr>
        <sz val="20"/>
        <color theme="1"/>
        <rFont val="方正小标宋简体"/>
        <charset val="134"/>
      </rPr>
      <t>2018年一般公共预算“三公”经费支出情况表</t>
    </r>
  </si>
  <si>
    <r>
      <t>鄂州市旅游</t>
    </r>
    <r>
      <rPr>
        <sz val="20"/>
        <color theme="1"/>
        <rFont val="方正小标宋简体"/>
        <charset val="134"/>
      </rPr>
      <t>2018年一般公共预算基本支出情况表</t>
    </r>
  </si>
  <si>
    <t>其他补助支出-离退休公务费</t>
  </si>
  <si>
    <r>
      <t>鄂州市旅游局</t>
    </r>
    <r>
      <rPr>
        <sz val="20"/>
        <color theme="1"/>
        <rFont val="方正小标宋简体"/>
        <charset val="134"/>
      </rPr>
      <t>2018年政府性基金预算支出情况表</t>
    </r>
  </si>
</sst>
</file>

<file path=xl/styles.xml><?xml version="1.0" encoding="utf-8"?>
<styleSheet xmlns="http://schemas.openxmlformats.org/spreadsheetml/2006/main">
  <numFmts count="4">
    <numFmt numFmtId="164" formatCode="0000"/>
    <numFmt numFmtId="165" formatCode="#,##0.0_ "/>
    <numFmt numFmtId="166" formatCode="00"/>
    <numFmt numFmtId="167" formatCode="* #,##0.00;* \-#,##0.00;* &quot;&quot;??;@"/>
  </numFmts>
  <fonts count="17">
    <font>
      <sz val="11"/>
      <color theme="1"/>
      <name val="Calibri"/>
      <charset val="134"/>
      <scheme val="minor"/>
    </font>
    <font>
      <sz val="10"/>
      <color theme="1"/>
      <name val="Calibri"/>
      <family val="2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theme="1"/>
      <name val="Calibri"/>
      <family val="2"/>
      <scheme val="minor"/>
    </font>
    <font>
      <sz val="10"/>
      <color theme="1"/>
      <name val="宋体"/>
      <charset val="134"/>
    </font>
    <font>
      <sz val="10"/>
      <name val="Times New Roman"/>
      <family val="1"/>
    </font>
    <font>
      <u/>
      <sz val="20"/>
      <name val="方正小标宋简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Fill="1" applyBorder="1" applyAlignment="1"/>
    <xf numFmtId="164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7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 applyProtection="1">
      <alignment vertical="center"/>
    </xf>
    <xf numFmtId="4" fontId="13" fillId="0" borderId="1" xfId="0" applyNumberFormat="1" applyFont="1" applyFill="1" applyBorder="1" applyAlignment="1" applyProtection="1">
      <alignment horizontal="right" vertical="center" wrapText="1"/>
    </xf>
    <xf numFmtId="4" fontId="0" fillId="0" borderId="4" xfId="0" applyNumberFormat="1" applyBorder="1">
      <alignment vertical="center"/>
    </xf>
    <xf numFmtId="4" fontId="0" fillId="0" borderId="1" xfId="0" applyNumberFormat="1" applyBorder="1">
      <alignment vertical="center"/>
    </xf>
    <xf numFmtId="2" fontId="0" fillId="0" borderId="1" xfId="0" applyNumberFormat="1" applyBorder="1">
      <alignment vertical="center"/>
    </xf>
    <xf numFmtId="2" fontId="7" fillId="0" borderId="1" xfId="0" applyNumberFormat="1" applyFont="1" applyBorder="1">
      <alignment vertical="center"/>
    </xf>
    <xf numFmtId="2" fontId="4" fillId="0" borderId="1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7" fillId="0" borderId="1" xfId="0" applyNumberFormat="1" applyFont="1" applyBorder="1" applyAlignment="1">
      <alignment horizontal="left" vertical="center" indent="1"/>
    </xf>
    <xf numFmtId="2" fontId="4" fillId="0" borderId="1" xfId="0" applyNumberFormat="1" applyFont="1" applyFill="1" applyBorder="1" applyAlignment="1" applyProtection="1">
      <alignment horizontal="left" vertical="center" indent="2"/>
    </xf>
    <xf numFmtId="2" fontId="7" fillId="0" borderId="1" xfId="0" applyNumberFormat="1" applyFont="1" applyBorder="1" applyAlignment="1">
      <alignment horizontal="left" vertical="center" indent="2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6" fontId="9" fillId="0" borderId="0" xfId="0" applyNumberFormat="1" applyFont="1" applyFill="1" applyAlignment="1" applyProtection="1">
      <alignment horizontal="center" vertical="center"/>
    </xf>
    <xf numFmtId="166" fontId="10" fillId="0" borderId="0" xfId="0" applyNumberFormat="1" applyFont="1" applyFill="1" applyAlignment="1" applyProtection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7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center" vertical="center" wrapText="1"/>
    </xf>
    <xf numFmtId="165" fontId="4" fillId="0" borderId="10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65" fontId="4" fillId="0" borderId="4" xfId="0" applyNumberFormat="1" applyFont="1" applyFill="1" applyBorder="1" applyAlignment="1" applyProtection="1">
      <alignment horizontal="center" vertical="center" wrapText="1"/>
    </xf>
    <xf numFmtId="167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opLeftCell="A22" workbookViewId="0">
      <selection activeCell="I32" sqref="I32"/>
    </sheetView>
  </sheetViews>
  <sheetFormatPr defaultColWidth="9" defaultRowHeight="15"/>
  <cols>
    <col min="1" max="1" width="42.42578125" customWidth="1"/>
    <col min="2" max="2" width="15" customWidth="1"/>
    <col min="3" max="3" width="29.42578125" customWidth="1"/>
    <col min="4" max="4" width="15" customWidth="1"/>
    <col min="5" max="5" width="32.28515625" customWidth="1"/>
    <col min="6" max="6" width="15" customWidth="1"/>
  </cols>
  <sheetData>
    <row r="1" spans="1:6">
      <c r="A1" s="1" t="s">
        <v>0</v>
      </c>
    </row>
    <row r="2" spans="1:6" ht="25.5">
      <c r="A2" s="92" t="s">
        <v>150</v>
      </c>
      <c r="B2" s="93"/>
      <c r="C2" s="93"/>
      <c r="D2" s="93"/>
      <c r="E2" s="93"/>
      <c r="F2" s="93"/>
    </row>
    <row r="3" spans="1:6">
      <c r="A3" s="55"/>
      <c r="B3" s="56"/>
      <c r="C3" s="56"/>
      <c r="D3" s="55"/>
      <c r="E3" s="55"/>
      <c r="F3" s="57" t="s">
        <v>1</v>
      </c>
    </row>
    <row r="4" spans="1:6">
      <c r="A4" s="58" t="s">
        <v>2</v>
      </c>
      <c r="B4" s="58"/>
      <c r="C4" s="94" t="s">
        <v>3</v>
      </c>
      <c r="D4" s="94"/>
      <c r="E4" s="94"/>
      <c r="F4" s="94"/>
    </row>
    <row r="5" spans="1:6">
      <c r="A5" s="21" t="s">
        <v>4</v>
      </c>
      <c r="B5" s="21" t="s">
        <v>5</v>
      </c>
      <c r="C5" s="21" t="s">
        <v>6</v>
      </c>
      <c r="D5" s="59" t="s">
        <v>5</v>
      </c>
      <c r="E5" s="21" t="s">
        <v>7</v>
      </c>
      <c r="F5" s="21" t="s">
        <v>5</v>
      </c>
    </row>
    <row r="6" spans="1:6">
      <c r="A6" s="28" t="s">
        <v>8</v>
      </c>
      <c r="B6" s="60"/>
      <c r="C6" s="28" t="s">
        <v>9</v>
      </c>
      <c r="D6" s="60">
        <f>D7+D8+D9</f>
        <v>191.38</v>
      </c>
      <c r="E6" s="22" t="s">
        <v>10</v>
      </c>
      <c r="F6" s="60"/>
    </row>
    <row r="7" spans="1:6">
      <c r="A7" s="29" t="s">
        <v>11</v>
      </c>
      <c r="B7" s="60">
        <v>483.55</v>
      </c>
      <c r="C7" s="30" t="s">
        <v>12</v>
      </c>
      <c r="D7" s="60">
        <v>147.47999999999999</v>
      </c>
      <c r="E7" s="22" t="s">
        <v>13</v>
      </c>
      <c r="F7" s="60"/>
    </row>
    <row r="8" spans="1:6">
      <c r="A8" s="29" t="s">
        <v>14</v>
      </c>
      <c r="B8" s="60"/>
      <c r="C8" s="30" t="s">
        <v>15</v>
      </c>
      <c r="D8" s="60">
        <v>41.83</v>
      </c>
      <c r="E8" s="22" t="s">
        <v>16</v>
      </c>
      <c r="F8" s="60"/>
    </row>
    <row r="9" spans="1:6">
      <c r="A9" s="61" t="s">
        <v>17</v>
      </c>
      <c r="B9" s="60"/>
      <c r="C9" s="30" t="s">
        <v>18</v>
      </c>
      <c r="D9" s="60">
        <v>2.0699999999999998</v>
      </c>
      <c r="E9" s="22" t="s">
        <v>19</v>
      </c>
      <c r="F9" s="60"/>
    </row>
    <row r="10" spans="1:6">
      <c r="A10" s="28" t="s">
        <v>20</v>
      </c>
      <c r="B10" s="60"/>
      <c r="C10" s="28" t="s">
        <v>21</v>
      </c>
      <c r="D10" s="60">
        <v>292.17</v>
      </c>
      <c r="E10" s="22" t="s">
        <v>22</v>
      </c>
      <c r="F10" s="60">
        <v>1.5</v>
      </c>
    </row>
    <row r="11" spans="1:6">
      <c r="A11" s="28" t="s">
        <v>23</v>
      </c>
      <c r="B11" s="60"/>
      <c r="C11" s="30" t="s">
        <v>24</v>
      </c>
      <c r="D11" s="60"/>
      <c r="E11" s="22" t="s">
        <v>25</v>
      </c>
      <c r="F11" s="60"/>
    </row>
    <row r="12" spans="1:6">
      <c r="A12" s="28" t="s">
        <v>26</v>
      </c>
      <c r="B12" s="60"/>
      <c r="C12" s="30" t="s">
        <v>27</v>
      </c>
      <c r="D12" s="60"/>
      <c r="E12" s="22" t="s">
        <v>28</v>
      </c>
      <c r="F12" s="60"/>
    </row>
    <row r="13" spans="1:6">
      <c r="A13" s="28" t="s">
        <v>29</v>
      </c>
      <c r="B13" s="60"/>
      <c r="C13" s="32" t="s">
        <v>30</v>
      </c>
      <c r="D13" s="60"/>
      <c r="E13" s="22" t="s">
        <v>31</v>
      </c>
      <c r="F13" s="60">
        <f>21.83+0.72+1.35</f>
        <v>23.9</v>
      </c>
    </row>
    <row r="14" spans="1:6">
      <c r="A14" s="61" t="s">
        <v>32</v>
      </c>
      <c r="B14" s="60"/>
      <c r="C14" s="33" t="s">
        <v>33</v>
      </c>
      <c r="D14" s="60"/>
      <c r="E14" s="22" t="s">
        <v>34</v>
      </c>
      <c r="F14" s="60"/>
    </row>
    <row r="15" spans="1:6">
      <c r="A15" s="28" t="s">
        <v>35</v>
      </c>
      <c r="B15" s="60"/>
      <c r="C15" s="30" t="s">
        <v>36</v>
      </c>
      <c r="D15" s="62"/>
      <c r="E15" s="22" t="s">
        <v>37</v>
      </c>
      <c r="F15" s="60">
        <v>13.52</v>
      </c>
    </row>
    <row r="16" spans="1:6">
      <c r="A16" s="28" t="s">
        <v>38</v>
      </c>
      <c r="B16" s="60"/>
      <c r="C16" s="30" t="s">
        <v>39</v>
      </c>
      <c r="D16" s="60">
        <v>292.17</v>
      </c>
      <c r="E16" s="22" t="s">
        <v>40</v>
      </c>
      <c r="F16" s="60"/>
    </row>
    <row r="17" spans="1:6">
      <c r="A17" s="28" t="s">
        <v>41</v>
      </c>
      <c r="B17" s="60"/>
      <c r="C17" s="28" t="s">
        <v>42</v>
      </c>
      <c r="D17" s="60"/>
      <c r="E17" s="22" t="s">
        <v>43</v>
      </c>
      <c r="F17" s="60"/>
    </row>
    <row r="18" spans="1:6">
      <c r="A18" s="28" t="s">
        <v>44</v>
      </c>
      <c r="B18" s="60"/>
      <c r="C18" s="28" t="s">
        <v>45</v>
      </c>
      <c r="D18" s="60"/>
      <c r="E18" s="22" t="s">
        <v>46</v>
      </c>
      <c r="F18" s="60"/>
    </row>
    <row r="19" spans="1:6">
      <c r="A19" s="28" t="s">
        <v>47</v>
      </c>
      <c r="B19" s="60"/>
      <c r="C19" s="28" t="s">
        <v>48</v>
      </c>
      <c r="D19" s="60"/>
      <c r="E19" s="22" t="s">
        <v>49</v>
      </c>
      <c r="F19" s="60"/>
    </row>
    <row r="20" spans="1:6">
      <c r="A20" s="63"/>
      <c r="B20" s="63"/>
      <c r="C20" s="28" t="s">
        <v>50</v>
      </c>
      <c r="D20" s="60"/>
      <c r="E20" s="22" t="s">
        <v>51</v>
      </c>
      <c r="F20" s="60"/>
    </row>
    <row r="21" spans="1:6">
      <c r="A21" s="63"/>
      <c r="B21" s="63"/>
      <c r="C21" s="28"/>
      <c r="D21" s="60"/>
      <c r="E21" s="22" t="s">
        <v>52</v>
      </c>
      <c r="F21" s="60">
        <f>36.39+105+80+1.44+100+100.12+2.5+7.17</f>
        <v>432.62</v>
      </c>
    </row>
    <row r="22" spans="1:6">
      <c r="A22" s="63"/>
      <c r="B22" s="63"/>
      <c r="C22" s="28"/>
      <c r="D22" s="60"/>
      <c r="E22" s="22" t="s">
        <v>53</v>
      </c>
      <c r="F22" s="60"/>
    </row>
    <row r="23" spans="1:6">
      <c r="A23" s="63"/>
      <c r="B23" s="63"/>
      <c r="C23" s="28"/>
      <c r="D23" s="60"/>
      <c r="E23" s="22" t="s">
        <v>54</v>
      </c>
      <c r="F23" s="60"/>
    </row>
    <row r="24" spans="1:6">
      <c r="A24" s="63"/>
      <c r="B24" s="63"/>
      <c r="C24" s="28"/>
      <c r="D24" s="60"/>
      <c r="E24" s="22" t="s">
        <v>55</v>
      </c>
      <c r="F24" s="60"/>
    </row>
    <row r="25" spans="1:6">
      <c r="A25" s="28"/>
      <c r="B25" s="60"/>
      <c r="C25" s="28"/>
      <c r="D25" s="60"/>
      <c r="E25" s="22" t="s">
        <v>56</v>
      </c>
      <c r="F25" s="60">
        <v>12.01</v>
      </c>
    </row>
    <row r="26" spans="1:6">
      <c r="A26" s="28"/>
      <c r="B26" s="60"/>
      <c r="C26" s="28"/>
      <c r="D26" s="60"/>
      <c r="E26" s="22" t="s">
        <v>57</v>
      </c>
      <c r="F26" s="60"/>
    </row>
    <row r="27" spans="1:6">
      <c r="A27" s="28"/>
      <c r="B27" s="60"/>
      <c r="C27" s="28"/>
      <c r="D27" s="60"/>
      <c r="E27" s="22" t="s">
        <v>58</v>
      </c>
      <c r="F27" s="60"/>
    </row>
    <row r="28" spans="1:6">
      <c r="A28" s="28"/>
      <c r="B28" s="60"/>
      <c r="C28" s="28"/>
      <c r="D28" s="60"/>
      <c r="E28" s="22" t="s">
        <v>59</v>
      </c>
      <c r="F28" s="60"/>
    </row>
    <row r="29" spans="1:6">
      <c r="A29" s="28"/>
      <c r="B29" s="60"/>
      <c r="C29" s="28"/>
      <c r="D29" s="60"/>
      <c r="E29" s="22" t="s">
        <v>60</v>
      </c>
      <c r="F29" s="60"/>
    </row>
    <row r="30" spans="1:6">
      <c r="A30" s="28"/>
      <c r="B30" s="60"/>
      <c r="C30" s="28"/>
      <c r="D30" s="60"/>
      <c r="E30" s="22" t="s">
        <v>61</v>
      </c>
      <c r="F30" s="60"/>
    </row>
    <row r="31" spans="1:6">
      <c r="A31" s="28"/>
      <c r="B31" s="60"/>
      <c r="C31" s="28"/>
      <c r="D31" s="60"/>
      <c r="E31" s="22" t="s">
        <v>62</v>
      </c>
      <c r="F31" s="60"/>
    </row>
    <row r="32" spans="1:6">
      <c r="A32" s="28"/>
      <c r="B32" s="60"/>
      <c r="C32" s="28"/>
      <c r="D32" s="60"/>
      <c r="E32" s="22" t="s">
        <v>63</v>
      </c>
      <c r="F32" s="60"/>
    </row>
    <row r="33" spans="1:6">
      <c r="A33" s="28"/>
      <c r="B33" s="60"/>
      <c r="C33" s="28"/>
      <c r="D33" s="60"/>
      <c r="E33" s="22" t="s">
        <v>64</v>
      </c>
      <c r="F33" s="60"/>
    </row>
    <row r="34" spans="1:6">
      <c r="A34" s="28"/>
      <c r="B34" s="60"/>
      <c r="C34" s="28"/>
      <c r="D34" s="60"/>
      <c r="E34" s="22"/>
      <c r="F34" s="60"/>
    </row>
    <row r="35" spans="1:6">
      <c r="A35" s="21" t="s">
        <v>65</v>
      </c>
      <c r="B35" s="60">
        <f>SUM(B6:B34)</f>
        <v>483.55</v>
      </c>
      <c r="C35" s="21" t="s">
        <v>66</v>
      </c>
      <c r="D35" s="60">
        <f>D6+D10</f>
        <v>483.55</v>
      </c>
      <c r="E35" s="21" t="s">
        <v>66</v>
      </c>
      <c r="F35" s="60">
        <f>SUM(F6:F34)</f>
        <v>483.55</v>
      </c>
    </row>
    <row r="36" spans="1:6">
      <c r="A36" s="28" t="s">
        <v>67</v>
      </c>
      <c r="B36" s="60"/>
      <c r="C36" s="21" t="s">
        <v>68</v>
      </c>
      <c r="D36" s="60">
        <v>-483.55</v>
      </c>
      <c r="E36" s="21" t="s">
        <v>68</v>
      </c>
      <c r="F36" s="60">
        <v>-483.55</v>
      </c>
    </row>
    <row r="37" spans="1:6">
      <c r="A37" s="28" t="s">
        <v>69</v>
      </c>
      <c r="B37" s="60"/>
      <c r="C37" s="29"/>
      <c r="D37" s="60"/>
      <c r="E37" s="22"/>
      <c r="F37" s="64"/>
    </row>
    <row r="38" spans="1:6">
      <c r="A38" s="61" t="s">
        <v>70</v>
      </c>
      <c r="B38" s="60"/>
      <c r="C38" s="22"/>
      <c r="D38" s="60"/>
      <c r="E38" s="22"/>
      <c r="F38" s="60"/>
    </row>
    <row r="39" spans="1:6">
      <c r="A39" s="61" t="s">
        <v>71</v>
      </c>
      <c r="B39" s="60"/>
      <c r="C39" s="65"/>
      <c r="D39" s="66"/>
      <c r="E39" s="22"/>
      <c r="F39" s="64"/>
    </row>
    <row r="40" spans="1:6">
      <c r="A40" s="61" t="s">
        <v>72</v>
      </c>
      <c r="B40" s="60"/>
      <c r="C40" s="65"/>
      <c r="D40" s="66"/>
      <c r="E40" s="65"/>
      <c r="F40" s="66"/>
    </row>
    <row r="41" spans="1:6">
      <c r="A41" s="28" t="s">
        <v>73</v>
      </c>
      <c r="B41" s="60"/>
      <c r="C41" s="65"/>
      <c r="D41" s="66"/>
      <c r="E41" s="65"/>
      <c r="F41" s="66"/>
    </row>
    <row r="42" spans="1:6">
      <c r="A42" s="21" t="s">
        <v>74</v>
      </c>
      <c r="B42" s="60">
        <v>483.55</v>
      </c>
      <c r="C42" s="21" t="s">
        <v>75</v>
      </c>
      <c r="D42" s="60">
        <v>483.55</v>
      </c>
      <c r="E42" s="21" t="s">
        <v>75</v>
      </c>
      <c r="F42" s="60">
        <v>483.55</v>
      </c>
    </row>
  </sheetData>
  <mergeCells count="2">
    <mergeCell ref="A2:F2"/>
    <mergeCell ref="C4:F4"/>
  </mergeCells>
  <printOptions horizontalCentered="1"/>
  <pageMargins left="0.39" right="0.4" top="0.75138888888888899" bottom="0.75138888888888899" header="0.29861111111111099" footer="0.29861111111111099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0"/>
  <sheetViews>
    <sheetView workbookViewId="0">
      <selection activeCell="K15" sqref="K15"/>
    </sheetView>
  </sheetViews>
  <sheetFormatPr defaultColWidth="9" defaultRowHeight="15"/>
  <cols>
    <col min="1" max="1" width="13.7109375" customWidth="1"/>
    <col min="2" max="2" width="7.42578125" customWidth="1"/>
    <col min="3" max="6" width="5.85546875" customWidth="1"/>
    <col min="7" max="8" width="6.85546875" customWidth="1"/>
    <col min="9" max="10" width="5.85546875" customWidth="1"/>
    <col min="11" max="11" width="7.42578125" customWidth="1"/>
    <col min="12" max="12" width="5.85546875" customWidth="1"/>
    <col min="13" max="13" width="9" customWidth="1"/>
    <col min="14" max="22" width="5.85546875" customWidth="1"/>
  </cols>
  <sheetData>
    <row r="1" spans="1:22">
      <c r="A1" s="44" t="s">
        <v>76</v>
      </c>
      <c r="B1" s="45"/>
      <c r="C1" s="45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55"/>
      <c r="U1" s="36"/>
      <c r="V1" s="19"/>
    </row>
    <row r="2" spans="1:22" ht="25.5">
      <c r="A2" s="97" t="s">
        <v>151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>
      <c r="A3" s="44"/>
      <c r="B3" s="46"/>
      <c r="C3" s="46"/>
      <c r="D3" s="47"/>
      <c r="E3" s="47"/>
      <c r="F3" s="47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55"/>
      <c r="U3" s="36"/>
      <c r="V3" s="19" t="s">
        <v>1</v>
      </c>
    </row>
    <row r="4" spans="1:22">
      <c r="A4" s="96" t="s">
        <v>77</v>
      </c>
      <c r="B4" s="106" t="s">
        <v>78</v>
      </c>
      <c r="C4" s="99" t="s">
        <v>79</v>
      </c>
      <c r="D4" s="100"/>
      <c r="E4" s="100"/>
      <c r="F4" s="101"/>
      <c r="G4" s="100" t="s">
        <v>80</v>
      </c>
      <c r="H4" s="100"/>
      <c r="I4" s="102"/>
      <c r="J4" s="102"/>
      <c r="K4" s="102"/>
      <c r="L4" s="102"/>
      <c r="M4" s="102"/>
      <c r="N4" s="102"/>
      <c r="O4" s="101"/>
      <c r="P4" s="95" t="s">
        <v>81</v>
      </c>
      <c r="Q4" s="95" t="s">
        <v>82</v>
      </c>
      <c r="R4" s="95" t="s">
        <v>83</v>
      </c>
      <c r="S4" s="95" t="s">
        <v>84</v>
      </c>
      <c r="T4" s="95" t="s">
        <v>85</v>
      </c>
      <c r="U4" s="95" t="s">
        <v>86</v>
      </c>
      <c r="V4" s="96" t="s">
        <v>87</v>
      </c>
    </row>
    <row r="5" spans="1:22" ht="23.1" customHeight="1">
      <c r="A5" s="96"/>
      <c r="B5" s="106"/>
      <c r="C5" s="106" t="s">
        <v>88</v>
      </c>
      <c r="D5" s="107" t="s">
        <v>89</v>
      </c>
      <c r="E5" s="107" t="s">
        <v>90</v>
      </c>
      <c r="F5" s="108" t="s">
        <v>91</v>
      </c>
      <c r="G5" s="107" t="s">
        <v>92</v>
      </c>
      <c r="H5" s="107" t="s">
        <v>93</v>
      </c>
      <c r="I5" s="103" t="s">
        <v>94</v>
      </c>
      <c r="J5" s="104"/>
      <c r="K5" s="104"/>
      <c r="L5" s="104"/>
      <c r="M5" s="104"/>
      <c r="N5" s="105"/>
      <c r="O5" s="95" t="s">
        <v>95</v>
      </c>
      <c r="P5" s="95"/>
      <c r="Q5" s="95"/>
      <c r="R5" s="95"/>
      <c r="S5" s="95"/>
      <c r="T5" s="95"/>
      <c r="U5" s="95"/>
      <c r="V5" s="96"/>
    </row>
    <row r="6" spans="1:22" ht="48">
      <c r="A6" s="96"/>
      <c r="B6" s="106"/>
      <c r="C6" s="106"/>
      <c r="D6" s="107"/>
      <c r="E6" s="107"/>
      <c r="F6" s="108"/>
      <c r="G6" s="107"/>
      <c r="H6" s="107"/>
      <c r="I6" s="52" t="s">
        <v>92</v>
      </c>
      <c r="J6" s="53" t="s">
        <v>96</v>
      </c>
      <c r="K6" s="53" t="s">
        <v>97</v>
      </c>
      <c r="L6" s="53" t="s">
        <v>98</v>
      </c>
      <c r="M6" s="53" t="s">
        <v>99</v>
      </c>
      <c r="N6" s="54" t="s">
        <v>100</v>
      </c>
      <c r="O6" s="95"/>
      <c r="P6" s="95"/>
      <c r="Q6" s="95"/>
      <c r="R6" s="95"/>
      <c r="S6" s="95"/>
      <c r="T6" s="95"/>
      <c r="U6" s="95"/>
      <c r="V6" s="96"/>
    </row>
    <row r="7" spans="1:22">
      <c r="A7" s="48" t="s">
        <v>101</v>
      </c>
      <c r="B7" s="49">
        <v>1</v>
      </c>
      <c r="C7" s="50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</row>
    <row r="8" spans="1:22">
      <c r="A8" s="40" t="s">
        <v>148</v>
      </c>
      <c r="B8" s="67">
        <v>483.55</v>
      </c>
      <c r="C8" s="68"/>
      <c r="D8" s="68"/>
      <c r="E8" s="68"/>
      <c r="F8" s="68"/>
      <c r="G8" s="68">
        <v>483.55</v>
      </c>
      <c r="H8" s="68">
        <v>483.55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</row>
    <row r="9" spans="1:22">
      <c r="A9" s="7"/>
      <c r="B9" s="51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>
      <c r="A10" s="7"/>
      <c r="B10" s="5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>
      <c r="A11" s="7"/>
      <c r="B11" s="5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>
      <c r="A12" s="7"/>
      <c r="B12" s="5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>
      <c r="A13" s="7"/>
      <c r="B13" s="5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>
      <c r="A14" s="7"/>
      <c r="B14" s="51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>
      <c r="A15" s="7"/>
      <c r="B15" s="5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>
      <c r="A16" s="7"/>
      <c r="B16" s="5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>
      <c r="A17" s="7"/>
      <c r="B17" s="5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>
      <c r="A18" s="7"/>
      <c r="B18" s="5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>
      <c r="A19" s="7"/>
      <c r="B19" s="5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</row>
  </sheetData>
  <mergeCells count="20">
    <mergeCell ref="Q4:Q6"/>
    <mergeCell ref="R4:R6"/>
    <mergeCell ref="S4:S6"/>
    <mergeCell ref="T4:T6"/>
    <mergeCell ref="U4:U6"/>
    <mergeCell ref="V4:V6"/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</mergeCells>
  <printOptions horizontalCentered="1"/>
  <pageMargins left="0.17" right="0.15" top="0.75138888888888899" bottom="0.75138888888888899" header="0.29861111111111099" footer="0.298611111111110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B16" sqref="B16"/>
    </sheetView>
  </sheetViews>
  <sheetFormatPr defaultColWidth="9" defaultRowHeight="15"/>
  <cols>
    <col min="1" max="1" width="12.28515625" customWidth="1"/>
    <col min="2" max="2" width="7.7109375" customWidth="1"/>
    <col min="3" max="3" width="16.5703125" customWidth="1"/>
    <col min="4" max="9" width="6.85546875" customWidth="1"/>
    <col min="10" max="14" width="5.42578125" customWidth="1"/>
    <col min="15" max="15" width="6.85546875" customWidth="1"/>
    <col min="16" max="19" width="5.7109375" customWidth="1"/>
  </cols>
  <sheetData>
    <row r="1" spans="1:19">
      <c r="A1" s="1" t="s">
        <v>102</v>
      </c>
    </row>
    <row r="2" spans="1:19" ht="36.950000000000003" customHeight="1">
      <c r="A2" s="110" t="s">
        <v>160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>
      <c r="A3" s="36"/>
      <c r="B3" s="37"/>
      <c r="C3" s="19"/>
      <c r="D3" s="19"/>
      <c r="E3" s="19"/>
      <c r="F3" s="19"/>
      <c r="G3" s="19"/>
      <c r="H3" s="19"/>
      <c r="I3" s="41"/>
      <c r="J3" s="36"/>
      <c r="K3" s="41"/>
      <c r="L3" s="41"/>
      <c r="M3" s="19"/>
      <c r="S3" s="43" t="s">
        <v>1</v>
      </c>
    </row>
    <row r="4" spans="1:19">
      <c r="A4" s="111" t="s">
        <v>77</v>
      </c>
      <c r="B4" s="111" t="s">
        <v>103</v>
      </c>
      <c r="C4" s="109" t="s">
        <v>104</v>
      </c>
      <c r="D4" s="109" t="s">
        <v>88</v>
      </c>
      <c r="E4" s="38" t="s">
        <v>105</v>
      </c>
      <c r="F4" s="38"/>
      <c r="G4" s="38"/>
      <c r="H4" s="38"/>
      <c r="I4" s="96" t="s">
        <v>106</v>
      </c>
      <c r="J4" s="96"/>
      <c r="K4" s="96"/>
      <c r="L4" s="96"/>
      <c r="M4" s="96"/>
      <c r="N4" s="96"/>
      <c r="O4" s="96"/>
      <c r="P4" s="109" t="s">
        <v>107</v>
      </c>
      <c r="Q4" s="109" t="s">
        <v>108</v>
      </c>
      <c r="R4" s="109" t="s">
        <v>109</v>
      </c>
      <c r="S4" s="109" t="s">
        <v>110</v>
      </c>
    </row>
    <row r="5" spans="1:19">
      <c r="A5" s="111"/>
      <c r="B5" s="111"/>
      <c r="C5" s="109"/>
      <c r="D5" s="109"/>
      <c r="E5" s="109" t="s">
        <v>92</v>
      </c>
      <c r="F5" s="109" t="s">
        <v>12</v>
      </c>
      <c r="G5" s="112" t="s">
        <v>15</v>
      </c>
      <c r="H5" s="109" t="s">
        <v>18</v>
      </c>
      <c r="I5" s="109" t="s">
        <v>92</v>
      </c>
      <c r="J5" s="96" t="s">
        <v>24</v>
      </c>
      <c r="K5" s="96"/>
      <c r="L5" s="96"/>
      <c r="M5" s="96"/>
      <c r="N5" s="109" t="s">
        <v>36</v>
      </c>
      <c r="O5" s="109" t="s">
        <v>39</v>
      </c>
      <c r="P5" s="109"/>
      <c r="Q5" s="109"/>
      <c r="R5" s="109"/>
      <c r="S5" s="109"/>
    </row>
    <row r="6" spans="1:19" ht="60">
      <c r="A6" s="111"/>
      <c r="B6" s="111"/>
      <c r="C6" s="109"/>
      <c r="D6" s="109"/>
      <c r="E6" s="109"/>
      <c r="F6" s="109"/>
      <c r="G6" s="112"/>
      <c r="H6" s="109"/>
      <c r="I6" s="109"/>
      <c r="J6" s="42" t="s">
        <v>88</v>
      </c>
      <c r="K6" s="42" t="s">
        <v>111</v>
      </c>
      <c r="L6" s="42" t="s">
        <v>30</v>
      </c>
      <c r="M6" s="42" t="s">
        <v>33</v>
      </c>
      <c r="N6" s="109"/>
      <c r="O6" s="109"/>
      <c r="P6" s="109"/>
      <c r="Q6" s="109"/>
      <c r="R6" s="109"/>
      <c r="S6" s="109"/>
    </row>
    <row r="7" spans="1:19" ht="27" customHeight="1">
      <c r="A7" s="39" t="s">
        <v>101</v>
      </c>
      <c r="B7" s="39" t="s">
        <v>101</v>
      </c>
      <c r="C7" s="39" t="s">
        <v>101</v>
      </c>
      <c r="D7" s="39">
        <v>1</v>
      </c>
      <c r="E7" s="39">
        <v>2</v>
      </c>
      <c r="F7" s="39">
        <v>3</v>
      </c>
      <c r="G7" s="39">
        <v>4</v>
      </c>
      <c r="H7" s="39">
        <v>5</v>
      </c>
      <c r="I7" s="39">
        <v>6</v>
      </c>
      <c r="J7" s="39">
        <v>7</v>
      </c>
      <c r="K7" s="39">
        <v>8</v>
      </c>
      <c r="L7" s="39">
        <v>9</v>
      </c>
      <c r="M7" s="39">
        <v>10</v>
      </c>
      <c r="N7" s="39">
        <v>11</v>
      </c>
      <c r="O7" s="39">
        <v>12</v>
      </c>
      <c r="P7" s="39">
        <v>13</v>
      </c>
      <c r="Q7" s="39">
        <v>14</v>
      </c>
      <c r="R7" s="39">
        <v>15</v>
      </c>
      <c r="S7" s="39">
        <v>16</v>
      </c>
    </row>
    <row r="8" spans="1:19" ht="27" customHeight="1">
      <c r="A8" s="72" t="s">
        <v>149</v>
      </c>
      <c r="B8" s="40"/>
      <c r="C8" s="90"/>
      <c r="D8" s="69">
        <f>D9+D10+D11+D12+D13+D14+D15+D16</f>
        <v>483.54999999999995</v>
      </c>
      <c r="E8" s="69">
        <f t="shared" ref="E8:O8" si="0">E9+E10+E11+E12+E13+E14+E15+E16</f>
        <v>191.38</v>
      </c>
      <c r="F8" s="69">
        <f t="shared" si="0"/>
        <v>147.47999999999999</v>
      </c>
      <c r="G8" s="69">
        <f t="shared" si="0"/>
        <v>41.83</v>
      </c>
      <c r="H8" s="69">
        <f t="shared" si="0"/>
        <v>2.0699999999999998</v>
      </c>
      <c r="I8" s="69">
        <f t="shared" si="0"/>
        <v>292.16999999999996</v>
      </c>
      <c r="J8" s="69"/>
      <c r="K8" s="69"/>
      <c r="L8" s="69"/>
      <c r="M8" s="69"/>
      <c r="N8" s="69"/>
      <c r="O8" s="69">
        <f t="shared" si="0"/>
        <v>292.16999999999996</v>
      </c>
      <c r="P8" s="69"/>
      <c r="Q8" s="69"/>
      <c r="R8" s="69"/>
      <c r="S8" s="69"/>
    </row>
    <row r="9" spans="1:19" ht="27" customHeight="1">
      <c r="A9" s="40"/>
      <c r="B9" s="73">
        <v>20508</v>
      </c>
      <c r="C9" s="91" t="s">
        <v>152</v>
      </c>
      <c r="D9" s="75">
        <v>1.5</v>
      </c>
      <c r="E9" s="75">
        <v>1.5</v>
      </c>
      <c r="F9" s="75"/>
      <c r="G9" s="75">
        <v>1.5</v>
      </c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</row>
    <row r="10" spans="1:19" ht="27" customHeight="1">
      <c r="A10" s="40"/>
      <c r="B10" s="73">
        <v>20805</v>
      </c>
      <c r="C10" s="91" t="s">
        <v>153</v>
      </c>
      <c r="D10" s="75">
        <v>2.0699999999999998</v>
      </c>
      <c r="E10" s="75">
        <v>2.0699999999999998</v>
      </c>
      <c r="F10" s="75"/>
      <c r="G10" s="75"/>
      <c r="H10" s="75">
        <v>2.0699999999999998</v>
      </c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19" ht="27" customHeight="1">
      <c r="A11" s="40"/>
      <c r="B11" s="73">
        <v>20805</v>
      </c>
      <c r="C11" s="91" t="s">
        <v>154</v>
      </c>
      <c r="D11" s="75">
        <v>21.83</v>
      </c>
      <c r="E11" s="75">
        <v>21.83</v>
      </c>
      <c r="F11" s="75">
        <v>21.83</v>
      </c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</row>
    <row r="12" spans="1:19" ht="27" customHeight="1">
      <c r="A12" s="40"/>
      <c r="B12" s="73">
        <v>21011</v>
      </c>
      <c r="C12" s="91" t="s">
        <v>155</v>
      </c>
      <c r="D12" s="75">
        <v>13.52</v>
      </c>
      <c r="E12" s="75">
        <v>13.52</v>
      </c>
      <c r="F12" s="75">
        <v>13.52</v>
      </c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</row>
    <row r="13" spans="1:19" ht="27" customHeight="1">
      <c r="A13" s="40"/>
      <c r="B13" s="73">
        <v>21605</v>
      </c>
      <c r="C13" s="91" t="s">
        <v>156</v>
      </c>
      <c r="D13" s="75">
        <v>140.44999999999999</v>
      </c>
      <c r="E13" s="75">
        <v>140.44999999999999</v>
      </c>
      <c r="F13" s="75">
        <v>100.12</v>
      </c>
      <c r="G13" s="75">
        <v>40.33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</row>
    <row r="14" spans="1:19" ht="27" customHeight="1">
      <c r="A14" s="40"/>
      <c r="B14" s="73">
        <v>21605</v>
      </c>
      <c r="C14" s="91" t="s">
        <v>157</v>
      </c>
      <c r="D14" s="75">
        <v>187.17</v>
      </c>
      <c r="E14" s="75"/>
      <c r="F14" s="75"/>
      <c r="G14" s="75"/>
      <c r="H14" s="75"/>
      <c r="I14" s="75">
        <v>187.17</v>
      </c>
      <c r="J14" s="75"/>
      <c r="K14" s="75"/>
      <c r="L14" s="75"/>
      <c r="M14" s="75"/>
      <c r="N14" s="75"/>
      <c r="O14" s="75">
        <v>187.17</v>
      </c>
      <c r="P14" s="75"/>
      <c r="Q14" s="75"/>
      <c r="R14" s="75"/>
      <c r="S14" s="75"/>
    </row>
    <row r="15" spans="1:19" ht="27" customHeight="1">
      <c r="A15" s="40"/>
      <c r="B15" s="73">
        <v>21605</v>
      </c>
      <c r="C15" s="91" t="s">
        <v>158</v>
      </c>
      <c r="D15" s="75">
        <v>105</v>
      </c>
      <c r="E15" s="75"/>
      <c r="F15" s="75"/>
      <c r="G15" s="75"/>
      <c r="H15" s="75"/>
      <c r="I15" s="75">
        <v>105</v>
      </c>
      <c r="J15" s="75"/>
      <c r="K15" s="75"/>
      <c r="L15" s="75"/>
      <c r="M15" s="75"/>
      <c r="N15" s="75"/>
      <c r="O15" s="75">
        <v>105</v>
      </c>
      <c r="P15" s="75"/>
      <c r="Q15" s="75"/>
      <c r="R15" s="75"/>
      <c r="S15" s="75"/>
    </row>
    <row r="16" spans="1:19" ht="27" customHeight="1">
      <c r="A16" s="40"/>
      <c r="B16" s="73">
        <v>22102</v>
      </c>
      <c r="C16" s="91" t="s">
        <v>159</v>
      </c>
      <c r="D16" s="75">
        <v>12.01</v>
      </c>
      <c r="E16" s="75">
        <v>12.01</v>
      </c>
      <c r="F16" s="75">
        <v>12.01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</row>
    <row r="17" spans="1:19" ht="27" customHeight="1">
      <c r="A17" s="40"/>
      <c r="B17" s="73"/>
      <c r="C17" s="7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</row>
    <row r="18" spans="1:19" ht="27" customHeight="1">
      <c r="A18" s="40"/>
      <c r="B18" s="73"/>
      <c r="C18" s="74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</row>
    <row r="19" spans="1:19" ht="27" customHeight="1">
      <c r="A19" s="40"/>
      <c r="B19" s="73"/>
      <c r="C19" s="74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</row>
    <row r="20" spans="1:19" ht="27" customHeight="1">
      <c r="A20" s="40"/>
      <c r="B20" s="73"/>
      <c r="C20" s="74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</row>
    <row r="21" spans="1:19" ht="27" customHeight="1">
      <c r="A21" s="40"/>
      <c r="B21" s="73"/>
      <c r="C21" s="74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</row>
    <row r="22" spans="1:19" ht="27" customHeight="1">
      <c r="A22" s="40"/>
      <c r="B22" s="73"/>
      <c r="C22" s="74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</row>
    <row r="23" spans="1:19" ht="27" customHeight="1">
      <c r="A23" s="40"/>
      <c r="B23" s="73"/>
      <c r="C23" s="74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</row>
  </sheetData>
  <mergeCells count="18">
    <mergeCell ref="O5:O6"/>
    <mergeCell ref="P4:P6"/>
    <mergeCell ref="Q4:Q6"/>
    <mergeCell ref="R4:R6"/>
    <mergeCell ref="S4:S6"/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</mergeCells>
  <printOptions horizontalCentered="1"/>
  <pageMargins left="0.51" right="0.42" top="0.75138888888888899" bottom="0.75138888888888899" header="0.29861111111111099" footer="0.29861111111111099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topLeftCell="A13" workbookViewId="0">
      <selection activeCell="L17" sqref="L17"/>
    </sheetView>
  </sheetViews>
  <sheetFormatPr defaultColWidth="9" defaultRowHeight="12"/>
  <cols>
    <col min="1" max="1" width="16.5703125" style="23" customWidth="1"/>
    <col min="2" max="2" width="8" style="23" customWidth="1"/>
    <col min="3" max="3" width="24.140625" style="23" customWidth="1"/>
    <col min="4" max="4" width="7.85546875" style="23" customWidth="1"/>
    <col min="5" max="6" width="8.42578125" style="23" customWidth="1"/>
    <col min="7" max="7" width="32.28515625" style="23" customWidth="1"/>
    <col min="8" max="8" width="7.85546875" style="23" customWidth="1"/>
    <col min="9" max="10" width="7.7109375" style="23" customWidth="1"/>
    <col min="11" max="11" width="9.140625" style="23" customWidth="1"/>
    <col min="12" max="16384" width="9" style="23"/>
  </cols>
  <sheetData>
    <row r="1" spans="1:10">
      <c r="A1" s="23" t="s">
        <v>112</v>
      </c>
    </row>
    <row r="2" spans="1:10" ht="30" customHeight="1">
      <c r="A2" s="110" t="s">
        <v>161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J3" s="19" t="s">
        <v>1</v>
      </c>
    </row>
    <row r="4" spans="1:10" ht="21.95" customHeight="1">
      <c r="A4" s="114" t="s">
        <v>113</v>
      </c>
      <c r="B4" s="114"/>
      <c r="C4" s="115" t="s">
        <v>114</v>
      </c>
      <c r="D4" s="116"/>
      <c r="E4" s="116"/>
      <c r="F4" s="116"/>
      <c r="G4" s="116"/>
      <c r="H4" s="116"/>
      <c r="I4" s="116"/>
      <c r="J4" s="117"/>
    </row>
    <row r="5" spans="1:10" ht="36">
      <c r="A5" s="24" t="s">
        <v>115</v>
      </c>
      <c r="B5" s="24" t="s">
        <v>5</v>
      </c>
      <c r="C5" s="8" t="s">
        <v>6</v>
      </c>
      <c r="D5" s="25" t="s">
        <v>88</v>
      </c>
      <c r="E5" s="26" t="s">
        <v>116</v>
      </c>
      <c r="F5" s="26" t="s">
        <v>117</v>
      </c>
      <c r="G5" s="8" t="s">
        <v>7</v>
      </c>
      <c r="H5" s="25" t="s">
        <v>88</v>
      </c>
      <c r="I5" s="26" t="s">
        <v>116</v>
      </c>
      <c r="J5" s="26" t="s">
        <v>117</v>
      </c>
    </row>
    <row r="6" spans="1:10">
      <c r="A6" s="27" t="s">
        <v>118</v>
      </c>
      <c r="B6" s="70">
        <v>483.55</v>
      </c>
      <c r="C6" s="28" t="s">
        <v>9</v>
      </c>
      <c r="D6" s="70">
        <f>E6+F6</f>
        <v>191.38</v>
      </c>
      <c r="E6" s="70">
        <v>191.38</v>
      </c>
      <c r="F6" s="70"/>
      <c r="G6" s="22" t="s">
        <v>10</v>
      </c>
      <c r="H6" s="70"/>
      <c r="I6" s="70"/>
      <c r="J6" s="27"/>
    </row>
    <row r="7" spans="1:10" ht="12.75">
      <c r="A7" s="29"/>
      <c r="B7" s="70"/>
      <c r="C7" s="30" t="s">
        <v>12</v>
      </c>
      <c r="D7" s="70">
        <f>E7+F7</f>
        <v>147.47999999999999</v>
      </c>
      <c r="E7" s="70">
        <v>147.47999999999999</v>
      </c>
      <c r="F7" s="70"/>
      <c r="G7" s="22" t="s">
        <v>13</v>
      </c>
      <c r="H7" s="70"/>
      <c r="I7" s="76"/>
      <c r="J7" s="27"/>
    </row>
    <row r="8" spans="1:10" ht="12.75">
      <c r="A8" s="29"/>
      <c r="B8" s="70"/>
      <c r="C8" s="30" t="s">
        <v>15</v>
      </c>
      <c r="D8" s="70">
        <f t="shared" ref="D8:D9" si="0">E8+F8</f>
        <v>41.83</v>
      </c>
      <c r="E8" s="70">
        <v>41.83</v>
      </c>
      <c r="F8" s="70"/>
      <c r="G8" s="22" t="s">
        <v>16</v>
      </c>
      <c r="H8" s="70"/>
      <c r="I8" s="77"/>
      <c r="J8" s="27"/>
    </row>
    <row r="9" spans="1:10" ht="12.75">
      <c r="A9" s="29"/>
      <c r="B9" s="70"/>
      <c r="C9" s="30" t="s">
        <v>18</v>
      </c>
      <c r="D9" s="70">
        <f t="shared" si="0"/>
        <v>2.0699999999999998</v>
      </c>
      <c r="E9" s="70">
        <v>2.0699999999999998</v>
      </c>
      <c r="F9" s="70"/>
      <c r="G9" s="22" t="s">
        <v>19</v>
      </c>
      <c r="H9" s="70"/>
      <c r="I9" s="77"/>
      <c r="J9" s="27"/>
    </row>
    <row r="10" spans="1:10">
      <c r="A10" s="29"/>
      <c r="B10" s="70"/>
      <c r="C10" s="28" t="s">
        <v>21</v>
      </c>
      <c r="D10" s="71">
        <v>292.17</v>
      </c>
      <c r="E10" s="71">
        <v>292.17</v>
      </c>
      <c r="F10" s="70"/>
      <c r="G10" s="22" t="s">
        <v>22</v>
      </c>
      <c r="H10" s="71">
        <v>1.5</v>
      </c>
      <c r="I10" s="71">
        <v>1.5</v>
      </c>
      <c r="J10" s="27"/>
    </row>
    <row r="11" spans="1:10" ht="12.75">
      <c r="A11" s="31"/>
      <c r="B11" s="70"/>
      <c r="C11" s="30" t="s">
        <v>24</v>
      </c>
      <c r="D11" s="70"/>
      <c r="E11" s="70"/>
      <c r="F11" s="70"/>
      <c r="G11" s="22" t="s">
        <v>25</v>
      </c>
      <c r="H11" s="70"/>
      <c r="I11" s="76"/>
      <c r="J11" s="27"/>
    </row>
    <row r="12" spans="1:10" ht="12.75">
      <c r="A12" s="31"/>
      <c r="B12" s="70"/>
      <c r="C12" s="30" t="s">
        <v>27</v>
      </c>
      <c r="D12" s="70"/>
      <c r="E12" s="70"/>
      <c r="F12" s="70"/>
      <c r="G12" s="22" t="s">
        <v>28</v>
      </c>
      <c r="H12" s="70"/>
      <c r="I12" s="78"/>
      <c r="J12" s="27"/>
    </row>
    <row r="13" spans="1:10">
      <c r="A13" s="31"/>
      <c r="B13" s="70"/>
      <c r="C13" s="32" t="s">
        <v>30</v>
      </c>
      <c r="D13" s="70"/>
      <c r="E13" s="70"/>
      <c r="F13" s="27"/>
      <c r="G13" s="22" t="s">
        <v>31</v>
      </c>
      <c r="H13" s="71">
        <f>21.83+0.72+1.35</f>
        <v>23.9</v>
      </c>
      <c r="I13" s="71">
        <f>21.83+0.72+1.35</f>
        <v>23.9</v>
      </c>
      <c r="J13" s="27"/>
    </row>
    <row r="14" spans="1:10">
      <c r="A14" s="31"/>
      <c r="B14" s="70"/>
      <c r="C14" s="33" t="s">
        <v>33</v>
      </c>
      <c r="D14" s="70"/>
      <c r="E14" s="70"/>
      <c r="F14" s="27"/>
      <c r="G14" s="22" t="s">
        <v>34</v>
      </c>
      <c r="H14" s="70"/>
      <c r="I14" s="78"/>
      <c r="J14" s="27"/>
    </row>
    <row r="15" spans="1:10" ht="12.75">
      <c r="A15" s="31"/>
      <c r="B15" s="70"/>
      <c r="C15" s="30" t="s">
        <v>36</v>
      </c>
      <c r="D15" s="70"/>
      <c r="E15" s="70"/>
      <c r="F15" s="27"/>
      <c r="G15" s="22" t="s">
        <v>37</v>
      </c>
      <c r="H15" s="71">
        <v>13.52</v>
      </c>
      <c r="I15" s="71">
        <v>13.52</v>
      </c>
      <c r="J15" s="27"/>
    </row>
    <row r="16" spans="1:10" ht="12.75">
      <c r="A16" s="27" t="s">
        <v>119</v>
      </c>
      <c r="B16" s="70"/>
      <c r="C16" s="30" t="s">
        <v>39</v>
      </c>
      <c r="D16" s="70">
        <v>292.17</v>
      </c>
      <c r="E16" s="70">
        <v>292.17</v>
      </c>
      <c r="F16" s="27"/>
      <c r="G16" s="22" t="s">
        <v>40</v>
      </c>
      <c r="H16" s="70"/>
      <c r="I16" s="70"/>
      <c r="J16" s="27"/>
    </row>
    <row r="17" spans="1:10">
      <c r="A17" s="27"/>
      <c r="B17" s="70"/>
      <c r="C17" s="28" t="s">
        <v>42</v>
      </c>
      <c r="D17" s="70"/>
      <c r="E17" s="70"/>
      <c r="F17" s="27"/>
      <c r="G17" s="22" t="s">
        <v>43</v>
      </c>
      <c r="H17" s="70"/>
      <c r="I17" s="76"/>
      <c r="J17" s="27"/>
    </row>
    <row r="18" spans="1:10">
      <c r="A18" s="27"/>
      <c r="B18" s="70"/>
      <c r="C18" s="28" t="s">
        <v>45</v>
      </c>
      <c r="D18" s="70"/>
      <c r="E18" s="70"/>
      <c r="F18" s="27"/>
      <c r="G18" s="22" t="s">
        <v>46</v>
      </c>
      <c r="H18" s="70"/>
      <c r="I18" s="78"/>
      <c r="J18" s="27"/>
    </row>
    <row r="19" spans="1:10">
      <c r="A19" s="27"/>
      <c r="B19" s="70"/>
      <c r="C19" s="28" t="s">
        <v>48</v>
      </c>
      <c r="D19" s="70"/>
      <c r="E19" s="70"/>
      <c r="F19" s="27"/>
      <c r="G19" s="22" t="s">
        <v>49</v>
      </c>
      <c r="H19" s="70"/>
      <c r="I19" s="78"/>
      <c r="J19" s="27"/>
    </row>
    <row r="20" spans="1:10">
      <c r="A20" s="27"/>
      <c r="B20" s="70"/>
      <c r="C20" s="28" t="s">
        <v>50</v>
      </c>
      <c r="D20" s="70"/>
      <c r="E20" s="70"/>
      <c r="F20" s="27"/>
      <c r="G20" s="22" t="s">
        <v>51</v>
      </c>
      <c r="H20" s="70"/>
      <c r="I20" s="78"/>
      <c r="J20" s="27"/>
    </row>
    <row r="21" spans="1:10">
      <c r="A21" s="27"/>
      <c r="B21" s="70"/>
      <c r="C21" s="27"/>
      <c r="D21" s="70"/>
      <c r="E21" s="70"/>
      <c r="F21" s="27"/>
      <c r="G21" s="22" t="s">
        <v>52</v>
      </c>
      <c r="H21" s="71">
        <f>36.39+105+80+1.44+100+100.12+2.5+7.17</f>
        <v>432.62</v>
      </c>
      <c r="I21" s="71">
        <f>36.39+105+80+1.44+100+100.12+2.5+7.17</f>
        <v>432.62</v>
      </c>
      <c r="J21" s="27"/>
    </row>
    <row r="22" spans="1:10">
      <c r="A22" s="27"/>
      <c r="B22" s="70"/>
      <c r="C22" s="27"/>
      <c r="D22" s="70"/>
      <c r="E22" s="70"/>
      <c r="F22" s="27"/>
      <c r="G22" s="22" t="s">
        <v>53</v>
      </c>
      <c r="H22" s="70"/>
      <c r="I22" s="70"/>
      <c r="J22" s="27"/>
    </row>
    <row r="23" spans="1:10">
      <c r="A23" s="27"/>
      <c r="B23" s="70"/>
      <c r="C23" s="27"/>
      <c r="D23" s="70"/>
      <c r="E23" s="70"/>
      <c r="F23" s="27"/>
      <c r="G23" s="22" t="s">
        <v>54</v>
      </c>
      <c r="H23" s="70"/>
      <c r="I23" s="76"/>
      <c r="J23" s="27"/>
    </row>
    <row r="24" spans="1:10">
      <c r="A24" s="27"/>
      <c r="B24" s="70"/>
      <c r="C24" s="27"/>
      <c r="D24" s="70"/>
      <c r="E24" s="70"/>
      <c r="F24" s="27"/>
      <c r="G24" s="22" t="s">
        <v>55</v>
      </c>
      <c r="H24" s="70"/>
      <c r="I24" s="78"/>
      <c r="J24" s="27"/>
    </row>
    <row r="25" spans="1:10">
      <c r="A25" s="27"/>
      <c r="B25" s="70"/>
      <c r="C25" s="27"/>
      <c r="D25" s="70"/>
      <c r="E25" s="70"/>
      <c r="F25" s="27"/>
      <c r="G25" s="22" t="s">
        <v>56</v>
      </c>
      <c r="H25" s="71">
        <v>12.01</v>
      </c>
      <c r="I25" s="71">
        <v>12.01</v>
      </c>
      <c r="J25" s="27"/>
    </row>
    <row r="26" spans="1:10">
      <c r="A26" s="27"/>
      <c r="B26" s="70"/>
      <c r="C26" s="27"/>
      <c r="D26" s="70"/>
      <c r="E26" s="70"/>
      <c r="F26" s="27"/>
      <c r="G26" s="22" t="s">
        <v>57</v>
      </c>
      <c r="H26" s="70"/>
      <c r="I26" s="78"/>
      <c r="J26" s="27"/>
    </row>
    <row r="27" spans="1:10">
      <c r="A27" s="27"/>
      <c r="B27" s="70"/>
      <c r="C27" s="27"/>
      <c r="D27" s="70"/>
      <c r="E27" s="70"/>
      <c r="F27" s="27"/>
      <c r="G27" s="22" t="s">
        <v>58</v>
      </c>
      <c r="H27" s="70"/>
      <c r="I27" s="78"/>
      <c r="J27" s="27"/>
    </row>
    <row r="28" spans="1:10">
      <c r="A28" s="34"/>
      <c r="B28" s="70"/>
      <c r="C28" s="34"/>
      <c r="D28" s="70"/>
      <c r="E28" s="70"/>
      <c r="F28" s="34"/>
      <c r="G28" s="22" t="s">
        <v>59</v>
      </c>
      <c r="H28" s="70"/>
      <c r="I28" s="70"/>
      <c r="J28" s="34"/>
    </row>
    <row r="29" spans="1:10">
      <c r="A29" s="34"/>
      <c r="B29" s="70"/>
      <c r="C29" s="34"/>
      <c r="D29" s="70"/>
      <c r="E29" s="70"/>
      <c r="F29" s="34"/>
      <c r="G29" s="22" t="s">
        <v>60</v>
      </c>
      <c r="H29" s="70"/>
      <c r="I29" s="70"/>
      <c r="J29" s="34"/>
    </row>
    <row r="30" spans="1:10">
      <c r="A30" s="34"/>
      <c r="B30" s="70"/>
      <c r="C30" s="34"/>
      <c r="D30" s="70"/>
      <c r="E30" s="70"/>
      <c r="F30" s="34"/>
      <c r="G30" s="22" t="s">
        <v>61</v>
      </c>
      <c r="H30" s="70"/>
      <c r="I30" s="70"/>
      <c r="J30" s="34"/>
    </row>
    <row r="31" spans="1:10">
      <c r="A31" s="34"/>
      <c r="B31" s="70"/>
      <c r="C31" s="34"/>
      <c r="D31" s="70"/>
      <c r="E31" s="70"/>
      <c r="F31" s="34"/>
      <c r="G31" s="22" t="s">
        <v>62</v>
      </c>
      <c r="H31" s="70"/>
      <c r="I31" s="70"/>
      <c r="J31" s="34"/>
    </row>
    <row r="32" spans="1:10">
      <c r="A32" s="34"/>
      <c r="B32" s="70"/>
      <c r="C32" s="34"/>
      <c r="D32" s="70"/>
      <c r="E32" s="70"/>
      <c r="F32" s="34"/>
      <c r="G32" s="22" t="s">
        <v>63</v>
      </c>
      <c r="H32" s="70"/>
      <c r="I32" s="70"/>
      <c r="J32" s="34"/>
    </row>
    <row r="33" spans="1:10">
      <c r="A33" s="34"/>
      <c r="B33" s="70"/>
      <c r="C33" s="34"/>
      <c r="D33" s="70"/>
      <c r="E33" s="70"/>
      <c r="F33" s="34"/>
      <c r="G33" s="22" t="s">
        <v>64</v>
      </c>
      <c r="H33" s="70"/>
      <c r="I33" s="70"/>
      <c r="J33" s="34"/>
    </row>
    <row r="34" spans="1:10">
      <c r="A34" s="35" t="s">
        <v>120</v>
      </c>
      <c r="B34" s="70">
        <f>SUM(B6:B33)</f>
        <v>483.55</v>
      </c>
      <c r="C34" s="35" t="s">
        <v>121</v>
      </c>
      <c r="D34" s="70">
        <f>D16+D6</f>
        <v>483.55</v>
      </c>
      <c r="E34" s="70">
        <f>E16+E6</f>
        <v>483.55</v>
      </c>
      <c r="F34" s="34"/>
      <c r="G34" s="35" t="s">
        <v>121</v>
      </c>
      <c r="H34" s="70">
        <f>SUM(H6:H33)</f>
        <v>483.55</v>
      </c>
      <c r="I34" s="70">
        <f>SUM(I6:I33)</f>
        <v>483.55</v>
      </c>
      <c r="J34" s="34"/>
    </row>
    <row r="35" spans="1:10">
      <c r="A35" s="34" t="s">
        <v>122</v>
      </c>
      <c r="B35" s="70"/>
      <c r="C35" s="34" t="s">
        <v>123</v>
      </c>
      <c r="D35" s="70">
        <v>-483.55</v>
      </c>
      <c r="E35" s="70">
        <v>-483.55</v>
      </c>
      <c r="F35" s="34"/>
      <c r="G35" s="34" t="s">
        <v>124</v>
      </c>
      <c r="H35" s="70">
        <v>-483.55</v>
      </c>
      <c r="I35" s="70">
        <v>-483.55</v>
      </c>
      <c r="J35" s="34"/>
    </row>
    <row r="36" spans="1:10">
      <c r="A36" s="35" t="s">
        <v>125</v>
      </c>
      <c r="B36" s="70">
        <v>483.55</v>
      </c>
      <c r="C36" s="35" t="s">
        <v>126</v>
      </c>
      <c r="D36" s="70">
        <v>483.55</v>
      </c>
      <c r="E36" s="70">
        <v>483.55</v>
      </c>
      <c r="F36" s="34"/>
      <c r="G36" s="35" t="s">
        <v>126</v>
      </c>
      <c r="H36" s="70">
        <v>483.55</v>
      </c>
      <c r="I36" s="70">
        <v>483.55</v>
      </c>
      <c r="J36" s="34"/>
    </row>
  </sheetData>
  <mergeCells count="3">
    <mergeCell ref="A2:J2"/>
    <mergeCell ref="A4:B4"/>
    <mergeCell ref="C4:J4"/>
  </mergeCells>
  <printOptions horizontalCentered="1"/>
  <pageMargins left="0.75138888888888899" right="0.75138888888888899" top="0.80277777777777803" bottom="0.80277777777777803" header="0.51180555555555596" footer="0.5118055555555559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D18" sqref="D18"/>
    </sheetView>
  </sheetViews>
  <sheetFormatPr defaultColWidth="9" defaultRowHeight="12.75"/>
  <cols>
    <col min="1" max="1" width="12.140625" style="1" customWidth="1"/>
    <col min="2" max="2" width="38" style="1" customWidth="1"/>
    <col min="3" max="5" width="11.140625" style="1" customWidth="1"/>
    <col min="6" max="16384" width="9" style="1"/>
  </cols>
  <sheetData>
    <row r="1" spans="1:5" ht="14.1" customHeight="1">
      <c r="A1" s="1" t="s">
        <v>127</v>
      </c>
    </row>
    <row r="2" spans="1:5" ht="25.5">
      <c r="A2" s="110" t="s">
        <v>162</v>
      </c>
      <c r="B2" s="113"/>
      <c r="C2" s="113"/>
      <c r="D2" s="113"/>
      <c r="E2" s="113"/>
    </row>
    <row r="3" spans="1:5" ht="15" customHeight="1">
      <c r="E3" s="19" t="s">
        <v>1</v>
      </c>
    </row>
    <row r="4" spans="1:5" ht="24">
      <c r="A4" s="2" t="s">
        <v>128</v>
      </c>
      <c r="B4" s="3" t="s">
        <v>104</v>
      </c>
      <c r="C4" s="20" t="s">
        <v>78</v>
      </c>
      <c r="D4" s="20" t="s">
        <v>105</v>
      </c>
      <c r="E4" s="21" t="s">
        <v>106</v>
      </c>
    </row>
    <row r="5" spans="1:5" ht="15.75" customHeight="1">
      <c r="A5" s="79">
        <v>2050802</v>
      </c>
      <c r="B5" s="79" t="s">
        <v>152</v>
      </c>
      <c r="C5" s="79">
        <v>1.5</v>
      </c>
      <c r="D5" s="79">
        <v>1.5</v>
      </c>
      <c r="E5" s="80"/>
    </row>
    <row r="6" spans="1:5" ht="15.75" customHeight="1">
      <c r="A6" s="79">
        <v>2080501</v>
      </c>
      <c r="B6" s="74" t="s">
        <v>153</v>
      </c>
      <c r="C6" s="79">
        <v>2.0699999999999998</v>
      </c>
      <c r="D6" s="79">
        <v>2.0699999999999998</v>
      </c>
      <c r="E6" s="80"/>
    </row>
    <row r="7" spans="1:5" ht="15.75" customHeight="1">
      <c r="A7" s="79">
        <v>2080505</v>
      </c>
      <c r="B7" s="74" t="s">
        <v>154</v>
      </c>
      <c r="C7" s="79">
        <v>21.83</v>
      </c>
      <c r="D7" s="79">
        <v>21.83</v>
      </c>
      <c r="E7" s="80"/>
    </row>
    <row r="8" spans="1:5" ht="15.75" customHeight="1">
      <c r="A8" s="79">
        <v>2101101</v>
      </c>
      <c r="B8" s="74" t="s">
        <v>155</v>
      </c>
      <c r="C8" s="79">
        <v>13.52</v>
      </c>
      <c r="D8" s="79">
        <v>13.52</v>
      </c>
      <c r="E8" s="80"/>
    </row>
    <row r="9" spans="1:5" ht="15.75" customHeight="1">
      <c r="A9" s="79">
        <v>2160501</v>
      </c>
      <c r="B9" s="74" t="s">
        <v>156</v>
      </c>
      <c r="C9" s="79">
        <v>140.44999999999999</v>
      </c>
      <c r="D9" s="79">
        <v>140.44999999999999</v>
      </c>
      <c r="E9" s="80"/>
    </row>
    <row r="10" spans="1:5" ht="15.75" customHeight="1">
      <c r="A10" s="79">
        <v>2160502</v>
      </c>
      <c r="B10" s="74" t="s">
        <v>157</v>
      </c>
      <c r="C10" s="79">
        <v>187.17</v>
      </c>
      <c r="D10" s="79"/>
      <c r="E10" s="80">
        <v>187.17</v>
      </c>
    </row>
    <row r="11" spans="1:5" ht="15.75" customHeight="1">
      <c r="A11" s="79">
        <v>2160504</v>
      </c>
      <c r="B11" s="74" t="s">
        <v>158</v>
      </c>
      <c r="C11" s="79">
        <v>105</v>
      </c>
      <c r="D11" s="79"/>
      <c r="E11" s="80">
        <v>105</v>
      </c>
    </row>
    <row r="12" spans="1:5" ht="15.75" customHeight="1">
      <c r="A12" s="79">
        <v>2210201</v>
      </c>
      <c r="B12" s="74" t="s">
        <v>159</v>
      </c>
      <c r="C12" s="79">
        <v>12.01</v>
      </c>
      <c r="D12" s="79">
        <v>12.01</v>
      </c>
      <c r="E12" s="80"/>
    </row>
    <row r="13" spans="1:5" ht="15.75" customHeight="1">
      <c r="A13" s="79"/>
      <c r="B13" s="79"/>
      <c r="C13" s="79"/>
      <c r="D13" s="79"/>
      <c r="E13" s="80"/>
    </row>
    <row r="14" spans="1:5" ht="15.75" customHeight="1">
      <c r="A14" s="79"/>
      <c r="B14" s="79"/>
      <c r="C14" s="79"/>
      <c r="D14" s="79"/>
      <c r="E14" s="80"/>
    </row>
    <row r="15" spans="1:5" ht="15.75" customHeight="1">
      <c r="A15" s="79"/>
      <c r="B15" s="79"/>
      <c r="C15" s="79"/>
      <c r="D15" s="79"/>
      <c r="E15" s="80"/>
    </row>
    <row r="16" spans="1:5" ht="15.75" customHeight="1">
      <c r="A16" s="79"/>
      <c r="B16" s="79"/>
      <c r="C16" s="79"/>
      <c r="D16" s="79"/>
      <c r="E16" s="80"/>
    </row>
    <row r="17" spans="1:5" ht="15.75" customHeight="1">
      <c r="A17" s="79"/>
      <c r="B17" s="79"/>
      <c r="C17" s="79"/>
      <c r="D17" s="79"/>
      <c r="E17" s="80"/>
    </row>
    <row r="18" spans="1:5" ht="15.75" customHeight="1">
      <c r="A18" s="79"/>
      <c r="B18" s="79"/>
      <c r="C18" s="79"/>
      <c r="D18" s="79"/>
      <c r="E18" s="80"/>
    </row>
    <row r="19" spans="1:5" ht="15.75" customHeight="1">
      <c r="A19" s="79"/>
      <c r="B19" s="79"/>
      <c r="C19" s="79"/>
      <c r="D19" s="79"/>
      <c r="E19" s="80"/>
    </row>
    <row r="20" spans="1:5" ht="15.75" customHeight="1">
      <c r="A20" s="79"/>
      <c r="B20" s="79"/>
      <c r="C20" s="79"/>
      <c r="D20" s="79"/>
      <c r="E20" s="80"/>
    </row>
    <row r="21" spans="1:5" ht="15.75" customHeight="1">
      <c r="A21" s="79"/>
      <c r="B21" s="79"/>
      <c r="C21" s="79"/>
      <c r="D21" s="79"/>
      <c r="E21" s="80"/>
    </row>
    <row r="22" spans="1:5" ht="15.75" customHeight="1">
      <c r="A22" s="79"/>
      <c r="B22" s="79"/>
      <c r="C22" s="79"/>
      <c r="D22" s="79"/>
      <c r="E22" s="80"/>
    </row>
    <row r="23" spans="1:5" ht="15.75" customHeight="1">
      <c r="A23" s="79"/>
      <c r="B23" s="79"/>
      <c r="C23" s="79"/>
      <c r="D23" s="79"/>
      <c r="E23" s="80"/>
    </row>
    <row r="24" spans="1:5" ht="15.75" customHeight="1">
      <c r="A24" s="79"/>
      <c r="B24" s="79"/>
      <c r="C24" s="79"/>
      <c r="D24" s="79"/>
      <c r="E24" s="80"/>
    </row>
    <row r="25" spans="1:5" ht="15.75" customHeight="1">
      <c r="A25" s="79"/>
      <c r="B25" s="79"/>
      <c r="C25" s="79"/>
      <c r="D25" s="79"/>
      <c r="E25" s="80"/>
    </row>
    <row r="26" spans="1:5" ht="15.75" customHeight="1">
      <c r="A26" s="79"/>
      <c r="B26" s="79"/>
      <c r="C26" s="79"/>
      <c r="D26" s="79"/>
      <c r="E26" s="80"/>
    </row>
    <row r="27" spans="1:5" ht="15.75" customHeight="1">
      <c r="A27" s="79"/>
      <c r="B27" s="79"/>
      <c r="C27" s="79"/>
      <c r="D27" s="79"/>
      <c r="E27" s="80"/>
    </row>
    <row r="28" spans="1:5" ht="15.75" customHeight="1">
      <c r="A28" s="79"/>
      <c r="B28" s="79"/>
      <c r="C28" s="79"/>
      <c r="D28" s="79"/>
      <c r="E28" s="80"/>
    </row>
    <row r="29" spans="1:5" ht="15.75" customHeight="1">
      <c r="A29" s="79"/>
      <c r="B29" s="79"/>
      <c r="C29" s="79"/>
      <c r="D29" s="79"/>
      <c r="E29" s="80"/>
    </row>
    <row r="30" spans="1:5" ht="15.75" customHeight="1">
      <c r="A30" s="79"/>
      <c r="B30" s="79"/>
      <c r="C30" s="79"/>
      <c r="D30" s="79"/>
      <c r="E30" s="80"/>
    </row>
    <row r="31" spans="1:5" ht="15.75" customHeight="1">
      <c r="A31" s="79"/>
      <c r="B31" s="79"/>
      <c r="C31" s="79"/>
      <c r="D31" s="79"/>
      <c r="E31" s="80"/>
    </row>
  </sheetData>
  <mergeCells count="1">
    <mergeCell ref="A2:E2"/>
  </mergeCells>
  <printOptions horizontalCentered="1"/>
  <pageMargins left="0.75138888888888899" right="0.75138888888888899" top="1" bottom="1" header="0.51180555555555596" footer="0.5118055555555559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I21" sqref="I21"/>
    </sheetView>
  </sheetViews>
  <sheetFormatPr defaultColWidth="9" defaultRowHeight="12.75"/>
  <cols>
    <col min="1" max="1" width="11.28515625" style="1" customWidth="1"/>
    <col min="2" max="2" width="30.85546875" style="1" customWidth="1"/>
    <col min="3" max="5" width="15.42578125" style="1" customWidth="1"/>
    <col min="6" max="16384" width="9" style="1"/>
  </cols>
  <sheetData>
    <row r="1" spans="1:5" ht="12.95" customHeight="1">
      <c r="A1" s="1" t="s">
        <v>129</v>
      </c>
    </row>
    <row r="2" spans="1:5" ht="33" customHeight="1">
      <c r="A2" s="110" t="s">
        <v>184</v>
      </c>
      <c r="B2" s="113"/>
      <c r="C2" s="113"/>
      <c r="D2" s="113"/>
      <c r="E2" s="113"/>
    </row>
    <row r="3" spans="1:5" ht="20.25" customHeight="1">
      <c r="A3" s="16"/>
      <c r="B3" s="16"/>
      <c r="C3" s="16"/>
      <c r="D3" s="16"/>
      <c r="E3" s="9" t="s">
        <v>1</v>
      </c>
    </row>
    <row r="4" spans="1:5" ht="38.25">
      <c r="A4" s="17" t="s">
        <v>130</v>
      </c>
      <c r="B4" s="17" t="s">
        <v>131</v>
      </c>
      <c r="C4" s="17" t="s">
        <v>92</v>
      </c>
      <c r="D4" s="17" t="s">
        <v>132</v>
      </c>
      <c r="E4" s="17" t="s">
        <v>133</v>
      </c>
    </row>
    <row r="5" spans="1:5" ht="21.75" customHeight="1">
      <c r="A5" s="80"/>
      <c r="B5" s="84" t="s">
        <v>88</v>
      </c>
      <c r="C5" s="85">
        <f>C6+C12+C29</f>
        <v>191.38</v>
      </c>
      <c r="D5" s="85">
        <f>D6+D29</f>
        <v>149.54999999999998</v>
      </c>
      <c r="E5" s="89">
        <f>E12</f>
        <v>41.83</v>
      </c>
    </row>
    <row r="6" spans="1:5" ht="22.5" customHeight="1">
      <c r="A6" s="84">
        <v>301</v>
      </c>
      <c r="B6" s="84" t="s">
        <v>12</v>
      </c>
      <c r="C6" s="85">
        <f>C7+C8+C9+C10+C11</f>
        <v>147.47999999999999</v>
      </c>
      <c r="D6" s="85">
        <f>D7+D8+D9+D10+D11</f>
        <v>147.47999999999999</v>
      </c>
      <c r="E6" s="80"/>
    </row>
    <row r="7" spans="1:5" ht="15" customHeight="1">
      <c r="A7" s="18">
        <v>30101</v>
      </c>
      <c r="B7" s="83" t="s">
        <v>163</v>
      </c>
      <c r="C7" s="81">
        <v>55.77</v>
      </c>
      <c r="D7" s="81">
        <v>55.77</v>
      </c>
      <c r="E7" s="80"/>
    </row>
    <row r="8" spans="1:5" ht="15" customHeight="1">
      <c r="A8" s="18">
        <v>30102</v>
      </c>
      <c r="B8" s="83" t="s">
        <v>164</v>
      </c>
      <c r="C8" s="81">
        <v>44.35</v>
      </c>
      <c r="D8" s="81">
        <v>44.35</v>
      </c>
      <c r="E8" s="80"/>
    </row>
    <row r="9" spans="1:5" ht="15" customHeight="1">
      <c r="A9" s="18">
        <v>30108</v>
      </c>
      <c r="B9" s="83" t="s">
        <v>154</v>
      </c>
      <c r="C9" s="81">
        <v>21.83</v>
      </c>
      <c r="D9" s="81">
        <v>21.83</v>
      </c>
      <c r="E9" s="80"/>
    </row>
    <row r="10" spans="1:5" ht="15" customHeight="1">
      <c r="A10" s="18">
        <v>30111</v>
      </c>
      <c r="B10" s="83" t="s">
        <v>165</v>
      </c>
      <c r="C10" s="81">
        <v>13.52</v>
      </c>
      <c r="D10" s="81">
        <v>13.52</v>
      </c>
      <c r="E10" s="80"/>
    </row>
    <row r="11" spans="1:5" ht="15" customHeight="1">
      <c r="A11" s="18">
        <v>30113</v>
      </c>
      <c r="B11" s="83" t="s">
        <v>159</v>
      </c>
      <c r="C11" s="81">
        <v>12.01</v>
      </c>
      <c r="D11" s="81">
        <v>12.01</v>
      </c>
      <c r="E11" s="80"/>
    </row>
    <row r="12" spans="1:5" ht="22.5" customHeight="1">
      <c r="A12" s="84">
        <v>302</v>
      </c>
      <c r="B12" s="84" t="s">
        <v>15</v>
      </c>
      <c r="C12" s="85">
        <f>C13+C14+C15+C16+C17+C18+C19+C20+C21+C22+C23+C24+C25+C26+C28+C27</f>
        <v>41.83</v>
      </c>
      <c r="D12" s="80"/>
      <c r="E12" s="89">
        <v>41.83</v>
      </c>
    </row>
    <row r="13" spans="1:5" ht="15.75" customHeight="1">
      <c r="A13" s="18">
        <v>30201</v>
      </c>
      <c r="B13" s="83" t="s">
        <v>166</v>
      </c>
      <c r="C13" s="81">
        <v>2.23</v>
      </c>
      <c r="D13" s="80"/>
      <c r="E13" s="81">
        <v>2.23</v>
      </c>
    </row>
    <row r="14" spans="1:5" ht="15.75" customHeight="1">
      <c r="A14" s="18">
        <v>30202</v>
      </c>
      <c r="B14" s="83" t="s">
        <v>167</v>
      </c>
      <c r="C14" s="81">
        <v>0.36</v>
      </c>
      <c r="D14" s="80"/>
      <c r="E14" s="81">
        <v>0.36</v>
      </c>
    </row>
    <row r="15" spans="1:5" ht="15.75" customHeight="1">
      <c r="A15" s="18">
        <v>30203</v>
      </c>
      <c r="B15" s="83" t="s">
        <v>168</v>
      </c>
      <c r="C15" s="81">
        <v>0.2</v>
      </c>
      <c r="D15" s="80"/>
      <c r="E15" s="81">
        <v>0.2</v>
      </c>
    </row>
    <row r="16" spans="1:5" ht="15.75" customHeight="1">
      <c r="A16" s="18">
        <v>30206</v>
      </c>
      <c r="B16" s="83" t="s">
        <v>169</v>
      </c>
      <c r="C16" s="81">
        <v>1.24</v>
      </c>
      <c r="D16" s="80"/>
      <c r="E16" s="81">
        <v>1.24</v>
      </c>
    </row>
    <row r="17" spans="1:5" ht="15.75" customHeight="1">
      <c r="A17" s="18">
        <v>30207</v>
      </c>
      <c r="B17" s="83" t="s">
        <v>170</v>
      </c>
      <c r="C17" s="81">
        <v>1.62</v>
      </c>
      <c r="D17" s="80"/>
      <c r="E17" s="81">
        <v>1.62</v>
      </c>
    </row>
    <row r="18" spans="1:5" ht="15.75" customHeight="1">
      <c r="A18" s="18">
        <v>30211</v>
      </c>
      <c r="B18" s="83" t="s">
        <v>171</v>
      </c>
      <c r="C18" s="81">
        <v>7.56</v>
      </c>
      <c r="D18" s="80"/>
      <c r="E18" s="81">
        <v>7.56</v>
      </c>
    </row>
    <row r="19" spans="1:5" ht="15.75" customHeight="1">
      <c r="A19" s="18">
        <v>30213</v>
      </c>
      <c r="B19" s="83" t="s">
        <v>172</v>
      </c>
      <c r="C19" s="81">
        <v>0.18</v>
      </c>
      <c r="D19" s="80"/>
      <c r="E19" s="81">
        <v>0.18</v>
      </c>
    </row>
    <row r="20" spans="1:5" ht="15.75" customHeight="1">
      <c r="A20" s="18">
        <v>30215</v>
      </c>
      <c r="B20" s="83" t="s">
        <v>173</v>
      </c>
      <c r="C20" s="81">
        <v>1.8</v>
      </c>
      <c r="D20" s="80"/>
      <c r="E20" s="81">
        <v>1.8</v>
      </c>
    </row>
    <row r="21" spans="1:5" ht="15.75" customHeight="1">
      <c r="A21" s="18">
        <v>30216</v>
      </c>
      <c r="B21" s="83" t="s">
        <v>174</v>
      </c>
      <c r="C21" s="81">
        <v>1.08</v>
      </c>
      <c r="D21" s="80"/>
      <c r="E21" s="81">
        <v>1.08</v>
      </c>
    </row>
    <row r="22" spans="1:5" ht="15.75" customHeight="1">
      <c r="A22" s="18">
        <v>30217</v>
      </c>
      <c r="B22" s="83" t="s">
        <v>175</v>
      </c>
      <c r="C22" s="81">
        <v>0.28999999999999998</v>
      </c>
      <c r="D22" s="80"/>
      <c r="E22" s="81">
        <v>0.28999999999999998</v>
      </c>
    </row>
    <row r="23" spans="1:5" ht="15.75" customHeight="1">
      <c r="A23" s="18">
        <v>30228</v>
      </c>
      <c r="B23" s="83" t="s">
        <v>176</v>
      </c>
      <c r="C23" s="81">
        <v>2</v>
      </c>
      <c r="D23" s="80"/>
      <c r="E23" s="81">
        <v>2</v>
      </c>
    </row>
    <row r="24" spans="1:5" ht="15.75" customHeight="1">
      <c r="A24" s="18">
        <v>30231</v>
      </c>
      <c r="B24" s="83" t="s">
        <v>177</v>
      </c>
      <c r="C24" s="81">
        <v>6</v>
      </c>
      <c r="D24" s="80"/>
      <c r="E24" s="81">
        <v>6</v>
      </c>
    </row>
    <row r="25" spans="1:5" ht="15.75" customHeight="1">
      <c r="A25" s="18">
        <v>30239</v>
      </c>
      <c r="B25" s="83" t="s">
        <v>178</v>
      </c>
      <c r="C25" s="81">
        <v>11.83</v>
      </c>
      <c r="D25" s="80"/>
      <c r="E25" s="81">
        <v>11.83</v>
      </c>
    </row>
    <row r="26" spans="1:5" ht="15.75" customHeight="1">
      <c r="A26" s="18">
        <v>30229</v>
      </c>
      <c r="B26" s="83" t="s">
        <v>180</v>
      </c>
      <c r="C26" s="81">
        <v>2.5</v>
      </c>
      <c r="D26" s="80"/>
      <c r="E26" s="81">
        <v>2.5</v>
      </c>
    </row>
    <row r="27" spans="1:5" ht="15.75" customHeight="1">
      <c r="A27" s="18">
        <v>30216</v>
      </c>
      <c r="B27" s="83" t="s">
        <v>174</v>
      </c>
      <c r="C27" s="81">
        <v>1.5</v>
      </c>
      <c r="D27" s="80"/>
      <c r="E27" s="81">
        <v>1.5</v>
      </c>
    </row>
    <row r="28" spans="1:5" ht="15.75" customHeight="1">
      <c r="A28" s="18">
        <v>30902</v>
      </c>
      <c r="B28" s="83" t="s">
        <v>181</v>
      </c>
      <c r="C28" s="81">
        <v>1.44</v>
      </c>
      <c r="D28" s="80"/>
      <c r="E28" s="81">
        <v>1.44</v>
      </c>
    </row>
    <row r="29" spans="1:5" ht="23.25" customHeight="1">
      <c r="A29" s="84">
        <v>303</v>
      </c>
      <c r="B29" s="84" t="s">
        <v>134</v>
      </c>
      <c r="C29" s="85">
        <f>C30+C31</f>
        <v>2.0700000000000003</v>
      </c>
      <c r="D29" s="85">
        <f>D30+D31</f>
        <v>2.0700000000000003</v>
      </c>
      <c r="E29" s="80"/>
    </row>
    <row r="30" spans="1:5" ht="17.25" customHeight="1">
      <c r="A30" s="18">
        <v>30399</v>
      </c>
      <c r="B30" s="83" t="s">
        <v>179</v>
      </c>
      <c r="C30" s="81">
        <v>1.35</v>
      </c>
      <c r="D30" s="81">
        <v>1.35</v>
      </c>
      <c r="E30" s="80"/>
    </row>
    <row r="31" spans="1:5" ht="17.25" customHeight="1">
      <c r="A31" s="18">
        <v>30399</v>
      </c>
      <c r="B31" s="18" t="s">
        <v>185</v>
      </c>
      <c r="C31" s="81">
        <v>0.72</v>
      </c>
      <c r="D31" s="81">
        <v>0.72</v>
      </c>
      <c r="E31" s="80"/>
    </row>
    <row r="32" spans="1:5">
      <c r="A32" s="80"/>
      <c r="B32" s="80"/>
      <c r="C32" s="81"/>
      <c r="D32" s="80"/>
      <c r="E32" s="80"/>
    </row>
    <row r="33" spans="1:5">
      <c r="A33" s="80"/>
      <c r="B33" s="80"/>
      <c r="C33" s="81"/>
      <c r="D33" s="80"/>
      <c r="E33" s="80"/>
    </row>
    <row r="34" spans="1:5">
      <c r="A34" s="80"/>
      <c r="B34" s="80"/>
      <c r="C34" s="81"/>
      <c r="D34" s="80"/>
      <c r="E34" s="80"/>
    </row>
    <row r="35" spans="1:5">
      <c r="A35" s="80"/>
      <c r="B35" s="80"/>
      <c r="C35" s="81"/>
      <c r="D35" s="80"/>
      <c r="E35" s="80"/>
    </row>
    <row r="36" spans="1:5">
      <c r="A36" s="80"/>
      <c r="B36" s="80"/>
      <c r="C36" s="80"/>
      <c r="D36" s="80"/>
      <c r="E36" s="80"/>
    </row>
    <row r="37" spans="1:5">
      <c r="A37" s="80"/>
      <c r="B37" s="80"/>
      <c r="C37" s="80"/>
      <c r="D37" s="80"/>
      <c r="E37" s="80"/>
    </row>
    <row r="38" spans="1:5">
      <c r="A38" s="80"/>
      <c r="B38" s="80"/>
      <c r="C38" s="80"/>
      <c r="D38" s="80"/>
      <c r="E38" s="80"/>
    </row>
    <row r="39" spans="1:5">
      <c r="A39" s="80"/>
      <c r="B39" s="80"/>
      <c r="C39" s="80"/>
      <c r="D39" s="80"/>
      <c r="E39" s="80"/>
    </row>
    <row r="40" spans="1:5">
      <c r="A40" s="82"/>
      <c r="B40" s="82"/>
      <c r="C40" s="82"/>
      <c r="D40" s="82"/>
      <c r="E40" s="82"/>
    </row>
  </sheetData>
  <mergeCells count="1">
    <mergeCell ref="A2:E2"/>
  </mergeCells>
  <printOptions horizontalCentered="1"/>
  <pageMargins left="0.4" right="0.48" top="1" bottom="1" header="0.51180555555555596" footer="0.5118055555555559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7" sqref="E7"/>
    </sheetView>
  </sheetViews>
  <sheetFormatPr defaultColWidth="9" defaultRowHeight="15"/>
  <cols>
    <col min="1" max="1" width="35.7109375" customWidth="1"/>
    <col min="2" max="4" width="15.7109375" style="10" customWidth="1"/>
    <col min="5" max="5" width="45.42578125" style="10" customWidth="1"/>
  </cols>
  <sheetData>
    <row r="1" spans="1:5" ht="18.95" customHeight="1">
      <c r="A1" s="1" t="s">
        <v>135</v>
      </c>
    </row>
    <row r="2" spans="1:5" ht="32.1" customHeight="1">
      <c r="A2" s="110" t="s">
        <v>183</v>
      </c>
      <c r="B2" s="113"/>
      <c r="C2" s="113"/>
      <c r="D2" s="113"/>
      <c r="E2" s="113"/>
    </row>
    <row r="3" spans="1:5" ht="21" customHeight="1">
      <c r="E3" s="9" t="s">
        <v>1</v>
      </c>
    </row>
    <row r="4" spans="1:5" ht="29.1" customHeight="1">
      <c r="A4" s="11" t="s">
        <v>136</v>
      </c>
      <c r="B4" s="12" t="s">
        <v>137</v>
      </c>
      <c r="C4" s="12" t="s">
        <v>138</v>
      </c>
      <c r="D4" s="12" t="s">
        <v>139</v>
      </c>
      <c r="E4" s="12" t="s">
        <v>140</v>
      </c>
    </row>
    <row r="5" spans="1:5" ht="29.1" customHeight="1">
      <c r="A5" s="11" t="s">
        <v>141</v>
      </c>
      <c r="B5" s="12">
        <v>13.3</v>
      </c>
      <c r="C5" s="12">
        <v>13</v>
      </c>
      <c r="D5" s="12">
        <v>-0.3</v>
      </c>
      <c r="E5" s="12"/>
    </row>
    <row r="6" spans="1:5" ht="29.1" customHeight="1">
      <c r="A6" s="13" t="s">
        <v>142</v>
      </c>
      <c r="B6" s="12">
        <v>0</v>
      </c>
      <c r="C6" s="12">
        <v>0</v>
      </c>
      <c r="D6" s="12">
        <v>0</v>
      </c>
      <c r="E6" s="12"/>
    </row>
    <row r="7" spans="1:5" ht="29.1" customHeight="1">
      <c r="A7" s="13" t="s">
        <v>143</v>
      </c>
      <c r="B7" s="12">
        <v>7.3</v>
      </c>
      <c r="C7" s="12">
        <v>7</v>
      </c>
      <c r="D7" s="12">
        <v>-0.3</v>
      </c>
      <c r="E7" s="88" t="s">
        <v>182</v>
      </c>
    </row>
    <row r="8" spans="1:5" ht="29.1" customHeight="1">
      <c r="A8" s="13" t="s">
        <v>144</v>
      </c>
      <c r="B8" s="12">
        <v>6</v>
      </c>
      <c r="C8" s="12">
        <v>6</v>
      </c>
      <c r="D8" s="12">
        <v>0</v>
      </c>
      <c r="E8" s="14"/>
    </row>
    <row r="9" spans="1:5" ht="29.1" customHeight="1">
      <c r="A9" s="13" t="s">
        <v>145</v>
      </c>
      <c r="B9" s="12">
        <v>6</v>
      </c>
      <c r="C9" s="12">
        <v>6</v>
      </c>
      <c r="D9" s="12">
        <v>0</v>
      </c>
      <c r="E9" s="14"/>
    </row>
    <row r="10" spans="1:5" ht="29.1" customHeight="1">
      <c r="A10" s="13" t="s">
        <v>146</v>
      </c>
      <c r="B10" s="86">
        <v>0</v>
      </c>
      <c r="C10" s="86">
        <v>0</v>
      </c>
      <c r="D10" s="86">
        <v>0</v>
      </c>
      <c r="E10" s="15"/>
    </row>
    <row r="11" spans="1:5" ht="29.1" customHeight="1">
      <c r="B11" s="87"/>
      <c r="C11" s="87"/>
      <c r="D11" s="87"/>
    </row>
  </sheetData>
  <mergeCells count="1">
    <mergeCell ref="A2:E2"/>
  </mergeCells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24"/>
  <sheetViews>
    <sheetView tabSelected="1" workbookViewId="0">
      <selection activeCell="G20" sqref="G20"/>
    </sheetView>
  </sheetViews>
  <sheetFormatPr defaultColWidth="9" defaultRowHeight="15"/>
  <cols>
    <col min="1" max="1" width="8.28515625" customWidth="1"/>
    <col min="2" max="2" width="6.42578125" customWidth="1"/>
    <col min="3" max="4" width="6.85546875" customWidth="1"/>
    <col min="5" max="19" width="6.7109375" customWidth="1"/>
  </cols>
  <sheetData>
    <row r="1" spans="1:19">
      <c r="A1" s="1" t="s">
        <v>147</v>
      </c>
    </row>
    <row r="2" spans="1:19" ht="33.950000000000003" customHeight="1">
      <c r="A2" s="110" t="s">
        <v>186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>
      <c r="S3" s="9" t="s">
        <v>1</v>
      </c>
    </row>
    <row r="4" spans="1:19">
      <c r="A4" s="111" t="s">
        <v>77</v>
      </c>
      <c r="B4" s="111" t="s">
        <v>103</v>
      </c>
      <c r="C4" s="109" t="s">
        <v>104</v>
      </c>
      <c r="D4" s="109" t="s">
        <v>88</v>
      </c>
      <c r="E4" s="5" t="s">
        <v>105</v>
      </c>
      <c r="F4" s="5"/>
      <c r="G4" s="5"/>
      <c r="H4" s="5"/>
      <c r="I4" s="96" t="s">
        <v>106</v>
      </c>
      <c r="J4" s="96"/>
      <c r="K4" s="96"/>
      <c r="L4" s="96"/>
      <c r="M4" s="96"/>
      <c r="N4" s="96"/>
      <c r="O4" s="96"/>
      <c r="P4" s="109" t="s">
        <v>107</v>
      </c>
      <c r="Q4" s="109" t="s">
        <v>108</v>
      </c>
      <c r="R4" s="109" t="s">
        <v>109</v>
      </c>
      <c r="S4" s="109" t="s">
        <v>110</v>
      </c>
    </row>
    <row r="5" spans="1:19">
      <c r="A5" s="111"/>
      <c r="B5" s="111"/>
      <c r="C5" s="109"/>
      <c r="D5" s="109"/>
      <c r="E5" s="109" t="s">
        <v>92</v>
      </c>
      <c r="F5" s="109" t="s">
        <v>12</v>
      </c>
      <c r="G5" s="112" t="s">
        <v>15</v>
      </c>
      <c r="H5" s="109" t="s">
        <v>18</v>
      </c>
      <c r="I5" s="109" t="s">
        <v>92</v>
      </c>
      <c r="J5" s="96" t="s">
        <v>24</v>
      </c>
      <c r="K5" s="96"/>
      <c r="L5" s="96"/>
      <c r="M5" s="96"/>
      <c r="N5" s="109" t="s">
        <v>36</v>
      </c>
      <c r="O5" s="109" t="s">
        <v>39</v>
      </c>
      <c r="P5" s="109"/>
      <c r="Q5" s="109"/>
      <c r="R5" s="109"/>
      <c r="S5" s="109"/>
    </row>
    <row r="6" spans="1:19" ht="36">
      <c r="A6" s="111"/>
      <c r="B6" s="111"/>
      <c r="C6" s="109"/>
      <c r="D6" s="109"/>
      <c r="E6" s="109"/>
      <c r="F6" s="109"/>
      <c r="G6" s="112"/>
      <c r="H6" s="109"/>
      <c r="I6" s="109"/>
      <c r="J6" s="8" t="s">
        <v>88</v>
      </c>
      <c r="K6" s="8" t="s">
        <v>111</v>
      </c>
      <c r="L6" s="8" t="s">
        <v>30</v>
      </c>
      <c r="M6" s="8" t="s">
        <v>33</v>
      </c>
      <c r="N6" s="109"/>
      <c r="O6" s="109"/>
      <c r="P6" s="109"/>
      <c r="Q6" s="109"/>
      <c r="R6" s="109"/>
      <c r="S6" s="109"/>
    </row>
    <row r="7" spans="1:19">
      <c r="A7" s="6" t="s">
        <v>101</v>
      </c>
      <c r="B7" s="6" t="s">
        <v>101</v>
      </c>
      <c r="C7" s="6" t="s">
        <v>101</v>
      </c>
      <c r="D7" s="6">
        <v>1</v>
      </c>
      <c r="E7" s="6">
        <v>2</v>
      </c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  <c r="Q7" s="6">
        <v>14</v>
      </c>
      <c r="R7" s="6">
        <v>15</v>
      </c>
      <c r="S7" s="6">
        <v>16</v>
      </c>
    </row>
    <row r="8" spans="1:19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</sheetData>
  <mergeCells count="18">
    <mergeCell ref="O5:O6"/>
    <mergeCell ref="P4:P6"/>
    <mergeCell ref="Q4:Q6"/>
    <mergeCell ref="R4:R6"/>
    <mergeCell ref="S4:S6"/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</mergeCells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2019-03-15T02:24:34Z</cp:lastPrinted>
  <dcterms:created xsi:type="dcterms:W3CDTF">2018-01-15T03:26:00Z</dcterms:created>
  <dcterms:modified xsi:type="dcterms:W3CDTF">2019-03-15T02:24:52Z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