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895" windowHeight="10350" activeTab="5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</sheets>
  <calcPr calcId="114210"/>
</workbook>
</file>

<file path=xl/calcChain.xml><?xml version="1.0" encoding="utf-8"?>
<calcChain xmlns="http://schemas.openxmlformats.org/spreadsheetml/2006/main">
  <c r="D9" i="7"/>
  <c r="D8"/>
  <c r="D7"/>
  <c r="C7"/>
  <c r="B7"/>
  <c r="D5"/>
  <c r="C5"/>
  <c r="B5"/>
  <c r="C75" i="6"/>
  <c r="E36"/>
  <c r="D36"/>
  <c r="C36"/>
  <c r="E6"/>
  <c r="D6"/>
  <c r="C6"/>
  <c r="E5"/>
  <c r="D5"/>
  <c r="C5"/>
  <c r="I36" i="4"/>
  <c r="H36"/>
  <c r="F36"/>
  <c r="E36"/>
  <c r="D36"/>
  <c r="B6"/>
  <c r="B34"/>
  <c r="B36"/>
  <c r="I35"/>
  <c r="H35"/>
  <c r="F35"/>
  <c r="E35"/>
  <c r="D35"/>
  <c r="I34"/>
  <c r="H34"/>
  <c r="F34"/>
  <c r="E34"/>
  <c r="D34"/>
  <c r="D20"/>
  <c r="D19"/>
  <c r="D18"/>
  <c r="D17"/>
  <c r="D16"/>
  <c r="D15"/>
  <c r="D14"/>
  <c r="D13"/>
  <c r="D12"/>
  <c r="D11"/>
  <c r="F10"/>
  <c r="D10"/>
  <c r="D9"/>
  <c r="D8"/>
  <c r="D7"/>
  <c r="F6"/>
  <c r="D6"/>
</calcChain>
</file>

<file path=xl/sharedStrings.xml><?xml version="1.0" encoding="utf-8"?>
<sst xmlns="http://schemas.openxmlformats.org/spreadsheetml/2006/main" count="397" uniqueCount="233">
  <si>
    <t>表1</t>
  </si>
  <si>
    <r>
      <rPr>
        <u/>
        <sz val="20"/>
        <rFont val="方正小标宋简体"/>
        <family val="4"/>
        <charset val="134"/>
      </rPr>
      <t xml:space="preserve">  鄂州市物价局  </t>
    </r>
    <r>
      <rPr>
        <sz val="20"/>
        <rFont val="方正小标宋简体"/>
        <family val="4"/>
        <charset val="134"/>
      </rPr>
      <t>2018年部门收支总体情况表</t>
    </r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</si>
  <si>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</si>
  <si>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</si>
  <si>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</si>
  <si>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</si>
  <si>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</si>
  <si>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</si>
  <si>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</si>
  <si>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</si>
  <si>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</si>
  <si>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</si>
  <si>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</si>
  <si>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 xml:space="preserve">         工资福利支出</t>
  </si>
  <si>
    <t>二、【202】外交支出</t>
  </si>
  <si>
    <t xml:space="preserve">    纳入预算管理的非税收入安排的拨款(不含基金)</t>
  </si>
  <si>
    <t xml:space="preserve">         商品和服务支出</t>
  </si>
  <si>
    <t>三、【203】国防支出</t>
  </si>
  <si>
    <t xml:space="preserve">                   专项收入</t>
  </si>
  <si>
    <t xml:space="preserve">         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</si>
  <si>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</si>
  <si>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</si>
  <si>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</si>
  <si>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</si>
  <si>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</si>
  <si>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 xml:space="preserve">        专项性公用支出</t>
  </si>
  <si>
    <t>六、【206】科学技术支出</t>
  </si>
  <si>
    <t xml:space="preserve">        国有资源(资产)有偿使用收入</t>
  </si>
  <si>
    <t xml:space="preserve">                 其中：大型会议费</t>
  </si>
  <si>
    <t>七、【207】文化体育与传媒支出</t>
  </si>
  <si>
    <t xml:space="preserve">        其他非税收入</t>
  </si>
  <si>
    <t xml:space="preserve">             购置项目</t>
  </si>
  <si>
    <t>八、【208】社会保障和就业支出</t>
  </si>
  <si>
    <t xml:space="preserve">         政府性基金拨款</t>
  </si>
  <si>
    <t xml:space="preserve">             其他专项性公用支出</t>
  </si>
  <si>
    <t>九、【209】社会保险基金支出</t>
  </si>
  <si>
    <t>二、事?收入（不含非税收入）</t>
  </si>
  <si>
    <t xml:space="preserve">         基本建设支出</t>
  </si>
  <si>
    <t>十、【210】医疗卫生与计划生育支出</t>
  </si>
  <si>
    <t>三、事业单位经营收入</t>
  </si>
  <si>
    <t xml:space="preserve">    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</si>
  <si>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</si>
  <si>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</si>
  <si>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</si>
  <si>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</si>
  <si>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</si>
  <si>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</si>
  <si>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</si>
  <si>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</si>
  <si>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</si>
  <si>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</si>
  <si>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</si>
  <si>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</si>
  <si>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</si>
  <si>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</si>
  <si>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</si>
  <si>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</si>
  <si>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</si>
  <si>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</si>
  <si>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</si>
  <si>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</si>
  <si>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</si>
  <si>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</si>
  <si>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</si>
  <si>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</si>
  <si>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</si>
  <si>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</si>
  <si>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</si>
  <si>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</si>
  <si>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</si>
  <si>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</si>
  <si>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</si>
  <si>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</si>
  <si>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</si>
  <si>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</si>
  <si>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</si>
  <si>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</si>
  <si>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</si>
  <si>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r>
      <rPr>
        <u/>
        <sz val="20"/>
        <rFont val="方正小标宋简体"/>
        <family val="4"/>
        <charset val="134"/>
      </rPr>
      <t xml:space="preserve"> 鄂州市物价局 </t>
    </r>
    <r>
      <rPr>
        <sz val="20"/>
        <rFont val="方正小标宋简体"/>
        <family val="4"/>
        <charset val="134"/>
      </rPr>
      <t xml:space="preserve"> 2018年部门收入总体情况表</t>
    </r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</si>
  <si>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</si>
  <si>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</si>
  <si>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</si>
  <si>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</si>
  <si>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</si>
  <si>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</si>
  <si>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</si>
  <si>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</si>
  <si>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</si>
  <si>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</si>
  <si>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</si>
  <si>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</si>
  <si>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</si>
  <si>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</si>
  <si>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</si>
  <si>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</si>
  <si>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</si>
  <si>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</si>
  <si>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</si>
  <si>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</si>
  <si>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</si>
  <si>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</si>
  <si>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</si>
  <si>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</si>
  <si>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</si>
  <si>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鄂州市物价局本级</t>
  </si>
  <si>
    <t>鄂州市物价局价格监督检查分局</t>
  </si>
  <si>
    <t>鄂州市物价局价格认证中心</t>
  </si>
  <si>
    <t>表3</t>
  </si>
  <si>
    <r>
      <rPr>
        <u/>
        <sz val="20"/>
        <color indexed="8"/>
        <rFont val="方正小标宋简体"/>
        <family val="4"/>
        <charset val="134"/>
      </rPr>
      <t xml:space="preserve"> 鄂州市物价局 </t>
    </r>
    <r>
      <rPr>
        <sz val="20"/>
        <color indexed="8"/>
        <rFont val="方正小标宋简体"/>
        <family val="4"/>
        <charset val="134"/>
      </rPr>
      <t>2018年部门支出总体情况表</t>
    </r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</si>
  <si>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</si>
  <si>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</si>
  <si>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</si>
  <si>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</si>
  <si>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</si>
  <si>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</si>
  <si>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</si>
  <si>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</si>
  <si>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工资福利支出</t>
  </si>
  <si>
    <t>商品和服务支出</t>
  </si>
  <si>
    <t>对个人和家庭的补助支出</t>
  </si>
  <si>
    <t>专项性公用支出</t>
  </si>
  <si>
    <t>基本建设支出</t>
  </si>
  <si>
    <t>其他项目支出</t>
  </si>
  <si>
    <t>大型会议费</t>
  </si>
  <si>
    <t>购置项目</t>
  </si>
  <si>
    <t>其他专项性公用支出</t>
  </si>
  <si>
    <t>物价管理</t>
  </si>
  <si>
    <t>其他发展与改革事务支出</t>
  </si>
  <si>
    <t>干部教育</t>
  </si>
  <si>
    <t>归口管理的行政单位离退休</t>
  </si>
  <si>
    <t>机关事业单位基本养老保险缴费支出</t>
  </si>
  <si>
    <t>行政单位医疗</t>
  </si>
  <si>
    <t>住房公积金</t>
  </si>
  <si>
    <t xml:space="preserve">  物价管理</t>
  </si>
  <si>
    <t xml:space="preserve">  其他发展与改革事务支出（物价管理-经费拨款）</t>
  </si>
  <si>
    <t xml:space="preserve">  “12358”建设专项经费（物价管理-非税收入）</t>
  </si>
  <si>
    <t xml:space="preserve">  市场明码标价专项经费（物价管理-非税收入）</t>
  </si>
  <si>
    <t xml:space="preserve">  网格化市场价格监管专项经费（物价管理-非税收入）</t>
  </si>
  <si>
    <t xml:space="preserve">  干部教育</t>
  </si>
  <si>
    <t xml:space="preserve">  归口管理的行政单位离退休</t>
  </si>
  <si>
    <t xml:space="preserve">  机关事业单位基本养老保险缴费支出</t>
  </si>
  <si>
    <t xml:space="preserve">  行政单位医疗</t>
  </si>
  <si>
    <t xml:space="preserve">  住房公积金</t>
  </si>
  <si>
    <t xml:space="preserve">  工资性支出</t>
  </si>
  <si>
    <t xml:space="preserve">    【30101】基本工资</t>
  </si>
  <si>
    <t xml:space="preserve">    【30102】津贴补贴</t>
  </si>
  <si>
    <t xml:space="preserve">  其他项目支出</t>
  </si>
  <si>
    <t xml:space="preserve">    【39999】价格监测</t>
  </si>
  <si>
    <t xml:space="preserve">    【39999】涉案涉纪案件财物价格认定</t>
  </si>
  <si>
    <t>表4</t>
  </si>
  <si>
    <r>
      <rPr>
        <u/>
        <sz val="20"/>
        <color indexed="8"/>
        <rFont val="方正小标宋简体"/>
        <family val="4"/>
        <charset val="134"/>
      </rPr>
      <t xml:space="preserve">   鄂州市物价局 </t>
    </r>
    <r>
      <rPr>
        <sz val="20"/>
        <color indexed="8"/>
        <rFont val="方正小标宋简体"/>
        <family val="4"/>
        <charset val="134"/>
      </rPr>
      <t>2018年财政拨款收支总体情况表</t>
    </r>
  </si>
  <si>
    <t>收入</t>
  </si>
  <si>
    <t>支出</t>
  </si>
  <si>
    <t>项目</t>
  </si>
  <si>
    <t>一般公共预算</t>
  </si>
  <si>
    <t>政府性基金预算</t>
  </si>
  <si>
    <t>一、一般公共预算</t>
  </si>
  <si>
    <t>其中：大型会议费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</si>
  <si>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</si>
  <si>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</si>
  <si>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</si>
  <si>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</si>
  <si>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</si>
  <si>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</si>
  <si>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</si>
  <si>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</si>
  <si>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</si>
  <si>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r>
      <rPr>
        <u/>
        <sz val="20"/>
        <color indexed="8"/>
        <rFont val="方正小标宋简体"/>
        <family val="4"/>
        <charset val="134"/>
      </rPr>
      <t xml:space="preserve"> 鄂州市物价局 </t>
    </r>
    <r>
      <rPr>
        <sz val="20"/>
        <color indexed="8"/>
        <rFont val="方正小标宋简体"/>
        <family val="4"/>
        <charset val="134"/>
      </rPr>
      <t>2018年一般公共预算支出情况表</t>
    </r>
  </si>
  <si>
    <t>功能科目编码（到项级）</t>
  </si>
  <si>
    <t>【39999】其他发展与改革事务支出</t>
  </si>
  <si>
    <t>【39999】定价成本监审专项经费</t>
  </si>
  <si>
    <t>【39999】价格听证会专项经费</t>
  </si>
  <si>
    <t>【39999】价格信息公告公示专项经费</t>
  </si>
  <si>
    <t>【39999】农产品成本调查专项经费</t>
  </si>
  <si>
    <t>其他发展与改革事务支出（物价管理-经费拨款）</t>
  </si>
  <si>
    <t>【39999】“12358”建设专项经费（物价管理-非税收入）</t>
  </si>
  <si>
    <t>【39999】市场明码标价专项经费（物价管理-非税收入）</t>
  </si>
  <si>
    <t>【39999】网格化市场价格监管专项经费（物价管理-非税收入）</t>
  </si>
  <si>
    <t>表6</t>
  </si>
  <si>
    <r>
      <rPr>
        <u/>
        <sz val="20"/>
        <color indexed="8"/>
        <rFont val="方正小标宋简体"/>
        <family val="4"/>
        <charset val="134"/>
      </rPr>
      <t xml:space="preserve"> 鄂州市物价局 </t>
    </r>
    <r>
      <rPr>
        <sz val="20"/>
        <color indexed="8"/>
        <rFont val="方正小标宋简体"/>
        <family val="4"/>
        <charset val="134"/>
      </rPr>
      <t>2018年一般公共预算基本支出情况表</t>
    </r>
  </si>
  <si>
    <t>经济科目编码（到款级）</t>
  </si>
  <si>
    <t>经济科目名称</t>
  </si>
  <si>
    <t>人员经费</t>
  </si>
  <si>
    <t>公用经费</t>
  </si>
  <si>
    <t xml:space="preserve">    【30108】机关事业单位基本养老保险缴费</t>
  </si>
  <si>
    <t xml:space="preserve">    【30111】公务员医疗补助缴费</t>
  </si>
  <si>
    <t xml:space="preserve">    【30113】住房公积金</t>
  </si>
  <si>
    <t xml:space="preserve">    【30201】办公费</t>
  </si>
  <si>
    <t xml:space="preserve">    【30202】印刷费</t>
  </si>
  <si>
    <t xml:space="preserve">    【30205】水费</t>
  </si>
  <si>
    <t xml:space="preserve">    【30206】电费</t>
  </si>
  <si>
    <t xml:space="preserve">    【30207】邮电费</t>
  </si>
  <si>
    <t xml:space="preserve">    【30211】差旅费</t>
  </si>
  <si>
    <t xml:space="preserve">    【30213】维修(护)费</t>
  </si>
  <si>
    <t xml:space="preserve">    【30215】会议费</t>
  </si>
  <si>
    <t xml:space="preserve">    【30216】培训费</t>
  </si>
  <si>
    <t xml:space="preserve">    【30217】公务接待费</t>
  </si>
  <si>
    <t xml:space="preserve">    【30228】工会经费</t>
  </si>
  <si>
    <t xml:space="preserve">    【30231】公务用车运行维护费</t>
  </si>
  <si>
    <t xml:space="preserve">    【30239】其他交通费用</t>
  </si>
  <si>
    <t xml:space="preserve">    【30229】福利费</t>
  </si>
  <si>
    <t xml:space="preserve">    【30902】办公设备购置</t>
  </si>
  <si>
    <t>对个人和家庭的补助</t>
  </si>
  <si>
    <t xml:space="preserve">    【30301】离休费</t>
  </si>
  <si>
    <t xml:space="preserve">    【30399】离退休人员福利费</t>
  </si>
  <si>
    <t xml:space="preserve">    【30399】离退休人员公务费</t>
  </si>
  <si>
    <t xml:space="preserve">  养老保险</t>
  </si>
  <si>
    <t xml:space="preserve">  医疗保险</t>
  </si>
  <si>
    <t xml:space="preserve">  住房补贴</t>
  </si>
  <si>
    <t xml:space="preserve">  一般公用支出</t>
  </si>
  <si>
    <t xml:space="preserve">  福利费</t>
  </si>
  <si>
    <t xml:space="preserve">  购置费</t>
  </si>
  <si>
    <t xml:space="preserve">  教育经费</t>
  </si>
  <si>
    <t xml:space="preserve">  离退休人员福利费</t>
  </si>
  <si>
    <t xml:space="preserve">    【30399】其他补助支出</t>
  </si>
  <si>
    <t xml:space="preserve">  离退休人员公务费</t>
  </si>
  <si>
    <t xml:space="preserve"> </t>
  </si>
  <si>
    <t>表7</t>
  </si>
  <si>
    <r>
      <rPr>
        <u/>
        <sz val="20"/>
        <color indexed="8"/>
        <rFont val="方正小标宋简体"/>
        <family val="4"/>
        <charset val="134"/>
      </rPr>
      <t xml:space="preserve"> 鄂州市物价局 </t>
    </r>
    <r>
      <rPr>
        <sz val="20"/>
        <color indexed="8"/>
        <rFont val="方正小标宋简体"/>
        <family val="4"/>
        <charset val="134"/>
      </rPr>
      <t>2018年一般公共预算“三公”经费支出情况表</t>
    </r>
  </si>
  <si>
    <t>项    目</t>
  </si>
  <si>
    <t>2017年预算</t>
  </si>
  <si>
    <t>2018年预算</t>
  </si>
  <si>
    <t>增减金额</t>
  </si>
  <si>
    <t>增减变化原因</t>
  </si>
  <si>
    <t>合    计</t>
  </si>
  <si>
    <t>1、因公出国(境)费用</t>
  </si>
  <si>
    <t>2、公务接待费</t>
  </si>
  <si>
    <t>3、公务用车购置及运行维护费</t>
  </si>
  <si>
    <t>其中：公务用车运行维护费</t>
  </si>
  <si>
    <t xml:space="preserve">      公务用车购置费</t>
  </si>
  <si>
    <t>表8</t>
  </si>
  <si>
    <r>
      <rPr>
        <u/>
        <sz val="20"/>
        <color indexed="8"/>
        <rFont val="方正小标宋简体"/>
        <family val="4"/>
        <charset val="134"/>
      </rPr>
      <t xml:space="preserve"> 鄂州市物价局 </t>
    </r>
    <r>
      <rPr>
        <sz val="20"/>
        <color indexed="8"/>
        <rFont val="方正小标宋简体"/>
        <family val="4"/>
        <charset val="134"/>
      </rPr>
      <t>2018年政府性基金预算支出情况表</t>
    </r>
  </si>
  <si>
    <t>无</t>
  </si>
</sst>
</file>

<file path=xl/styles.xml><?xml version="1.0" encoding="utf-8"?>
<styleSheet xmlns="http://schemas.openxmlformats.org/spreadsheetml/2006/main">
  <numFmts count="7">
    <numFmt numFmtId="176" formatCode=";;"/>
    <numFmt numFmtId="177" formatCode="#,##0.00_ "/>
    <numFmt numFmtId="178" formatCode="* #,##0.00;* \-#,##0.00;* &quot;&quot;??;@"/>
    <numFmt numFmtId="179" formatCode="0000"/>
    <numFmt numFmtId="180" formatCode="#,##0.0_ "/>
    <numFmt numFmtId="181" formatCode="00"/>
    <numFmt numFmtId="182" formatCode="#,##0.0000"/>
  </numFmts>
  <fonts count="15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20"/>
      <color indexed="8"/>
      <name val="方正小标宋简体"/>
      <family val="4"/>
      <charset val="134"/>
    </font>
    <font>
      <sz val="20"/>
      <color indexed="8"/>
      <name val="方正小标宋简体"/>
      <family val="4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Times New Roman"/>
      <family val="1"/>
    </font>
    <font>
      <u/>
      <sz val="20"/>
      <name val="方正小标宋简体"/>
      <family val="4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20"/>
      <name val="方正小标宋简体"/>
      <family val="4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>
      <alignment vertical="center"/>
    </xf>
    <xf numFmtId="0" fontId="5" fillId="0" borderId="0"/>
    <xf numFmtId="0" fontId="14" fillId="0" borderId="0">
      <alignment vertical="center"/>
    </xf>
    <xf numFmtId="0" fontId="14" fillId="0" borderId="0">
      <alignment vertical="center"/>
    </xf>
  </cellStyleXfs>
  <cellXfs count="23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>
      <alignment vertical="center"/>
    </xf>
    <xf numFmtId="177" fontId="1" fillId="0" borderId="1" xfId="5" applyNumberFormat="1" applyFont="1" applyBorder="1">
      <alignment vertical="center"/>
    </xf>
    <xf numFmtId="0" fontId="1" fillId="0" borderId="1" xfId="5" applyFont="1" applyBorder="1" applyAlignment="1">
      <alignment horizontal="left" vertical="center"/>
    </xf>
    <xf numFmtId="0" fontId="1" fillId="0" borderId="1" xfId="5" applyFont="1" applyBorder="1">
      <alignment vertical="center"/>
    </xf>
    <xf numFmtId="0" fontId="1" fillId="0" borderId="1" xfId="5" applyFont="1" applyBorder="1" applyAlignment="1">
      <alignment horizontal="left" vertical="center" indent="1"/>
    </xf>
    <xf numFmtId="176" fontId="4" fillId="0" borderId="2" xfId="5" applyNumberFormat="1" applyFont="1" applyFill="1" applyBorder="1" applyAlignment="1" applyProtection="1">
      <alignment horizontal="left" vertical="center" wrapText="1"/>
    </xf>
    <xf numFmtId="4" fontId="1" fillId="0" borderId="1" xfId="5" applyNumberFormat="1" applyFont="1" applyBorder="1">
      <alignment vertical="center"/>
    </xf>
    <xf numFmtId="4" fontId="4" fillId="0" borderId="3" xfId="5" applyNumberFormat="1" applyFont="1" applyFill="1" applyBorder="1" applyAlignment="1" applyProtection="1">
      <alignment horizontal="right" vertical="center" wrapText="1"/>
    </xf>
    <xf numFmtId="4" fontId="4" fillId="0" borderId="1" xfId="5" applyNumberFormat="1" applyFont="1" applyFill="1" applyBorder="1" applyAlignment="1" applyProtection="1">
      <alignment horizontal="right" vertical="center" wrapText="1"/>
    </xf>
    <xf numFmtId="177" fontId="1" fillId="0" borderId="1" xfId="6" applyNumberFormat="1" applyFont="1" applyBorder="1">
      <alignment vertical="center"/>
    </xf>
    <xf numFmtId="0" fontId="1" fillId="0" borderId="1" xfId="6" applyFont="1" applyBorder="1" applyAlignment="1">
      <alignment horizontal="left" vertical="center"/>
    </xf>
    <xf numFmtId="0" fontId="1" fillId="0" borderId="1" xfId="6" applyFont="1" applyBorder="1">
      <alignment vertical="center"/>
    </xf>
    <xf numFmtId="0" fontId="1" fillId="0" borderId="1" xfId="6" applyFont="1" applyBorder="1" applyAlignment="1">
      <alignment horizontal="left" vertical="center" indent="1"/>
    </xf>
    <xf numFmtId="176" fontId="4" fillId="0" borderId="2" xfId="6" applyNumberFormat="1" applyFont="1" applyFill="1" applyBorder="1" applyAlignment="1" applyProtection="1">
      <alignment horizontal="left" vertical="center" wrapText="1"/>
    </xf>
    <xf numFmtId="4" fontId="4" fillId="0" borderId="3" xfId="6" applyNumberFormat="1" applyFont="1" applyFill="1" applyBorder="1" applyAlignment="1" applyProtection="1">
      <alignment horizontal="right" vertical="center" wrapText="1"/>
    </xf>
    <xf numFmtId="4" fontId="4" fillId="0" borderId="1" xfId="6" applyNumberFormat="1" applyFont="1" applyFill="1" applyBorder="1" applyAlignment="1" applyProtection="1">
      <alignment horizontal="right" vertical="center" wrapText="1"/>
    </xf>
    <xf numFmtId="4" fontId="1" fillId="0" borderId="1" xfId="7" applyNumberFormat="1" applyFont="1" applyBorder="1">
      <alignment vertical="center"/>
    </xf>
    <xf numFmtId="4" fontId="4" fillId="0" borderId="3" xfId="7" applyNumberFormat="1" applyFont="1" applyFill="1" applyBorder="1" applyAlignment="1" applyProtection="1">
      <alignment horizontal="right" vertical="center" wrapText="1"/>
    </xf>
    <xf numFmtId="4" fontId="4" fillId="0" borderId="1" xfId="7" applyNumberFormat="1" applyFont="1" applyFill="1" applyBorder="1" applyAlignment="1" applyProtection="1">
      <alignment horizontal="right" vertical="center" wrapText="1"/>
    </xf>
    <xf numFmtId="0" fontId="1" fillId="0" borderId="1" xfId="7" applyFont="1" applyBorder="1" applyAlignment="1">
      <alignment horizontal="left" vertical="center"/>
    </xf>
    <xf numFmtId="176" fontId="4" fillId="0" borderId="2" xfId="7" applyNumberFormat="1" applyFont="1" applyFill="1" applyBorder="1" applyAlignment="1" applyProtection="1">
      <alignment horizontal="left" vertical="center" wrapText="1"/>
    </xf>
    <xf numFmtId="0" fontId="1" fillId="0" borderId="1" xfId="7" applyFont="1" applyBorder="1">
      <alignment vertical="center"/>
    </xf>
    <xf numFmtId="0" fontId="1" fillId="0" borderId="1" xfId="7" applyFont="1" applyBorder="1" applyAlignment="1">
      <alignment horizontal="left" vertical="center" indent="1"/>
    </xf>
    <xf numFmtId="180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0" fontId="1" fillId="0" borderId="1" xfId="2" applyFont="1" applyBorder="1">
      <alignment vertical="center"/>
    </xf>
    <xf numFmtId="0" fontId="4" fillId="0" borderId="1" xfId="2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176" fontId="4" fillId="0" borderId="1" xfId="2" applyNumberFormat="1" applyFont="1" applyFill="1" applyBorder="1" applyAlignment="1" applyProtection="1">
      <alignment vertical="center" wrapText="1"/>
    </xf>
    <xf numFmtId="4" fontId="4" fillId="0" borderId="1" xfId="3" applyNumberFormat="1" applyFont="1" applyFill="1" applyBorder="1" applyAlignment="1">
      <alignment vertical="center"/>
    </xf>
    <xf numFmtId="0" fontId="4" fillId="0" borderId="3" xfId="3" applyNumberFormat="1" applyFont="1" applyFill="1" applyBorder="1" applyAlignment="1" applyProtection="1">
      <alignment horizontal="center" vertical="center" wrapText="1"/>
    </xf>
    <xf numFmtId="0" fontId="4" fillId="0" borderId="3" xfId="3" applyNumberFormat="1" applyFont="1" applyFill="1" applyBorder="1" applyAlignment="1" applyProtection="1">
      <alignment horizontal="left" vertical="center" wrapText="1"/>
    </xf>
    <xf numFmtId="4" fontId="4" fillId="0" borderId="1" xfId="3" applyNumberFormat="1" applyFont="1" applyFill="1" applyBorder="1" applyAlignment="1" applyProtection="1">
      <alignment horizontal="right" vertical="center" wrapText="1"/>
    </xf>
    <xf numFmtId="4" fontId="4" fillId="0" borderId="2" xfId="3" applyNumberFormat="1" applyFont="1" applyFill="1" applyBorder="1" applyAlignment="1" applyProtection="1">
      <alignment horizontal="right" vertical="center" wrapText="1"/>
    </xf>
    <xf numFmtId="0" fontId="1" fillId="0" borderId="1" xfId="3" applyFont="1" applyBorder="1">
      <alignment vertical="center"/>
    </xf>
    <xf numFmtId="0" fontId="4" fillId="0" borderId="1" xfId="3" applyNumberFormat="1" applyFont="1" applyFill="1" applyBorder="1" applyAlignment="1" applyProtection="1">
      <alignment horizontal="center" vertical="center" wrapText="1"/>
    </xf>
    <xf numFmtId="176" fontId="4" fillId="0" borderId="2" xfId="3" applyNumberFormat="1" applyFont="1" applyFill="1" applyBorder="1" applyAlignment="1" applyProtection="1">
      <alignment horizontal="left" vertical="center" wrapText="1"/>
    </xf>
    <xf numFmtId="0" fontId="1" fillId="0" borderId="1" xfId="3" applyFont="1" applyBorder="1" applyAlignment="1">
      <alignment vertical="center"/>
    </xf>
    <xf numFmtId="0" fontId="4" fillId="0" borderId="1" xfId="4" applyFont="1" applyFill="1" applyBorder="1" applyAlignment="1">
      <alignment vertical="center"/>
    </xf>
    <xf numFmtId="4" fontId="4" fillId="0" borderId="3" xfId="4" applyNumberFormat="1" applyFont="1" applyFill="1" applyBorder="1" applyAlignment="1" applyProtection="1">
      <alignment horizontal="right" vertical="center" wrapText="1"/>
    </xf>
    <xf numFmtId="0" fontId="1" fillId="0" borderId="1" xfId="4" applyFont="1" applyBorder="1" applyAlignment="1">
      <alignment vertical="center"/>
    </xf>
    <xf numFmtId="0" fontId="1" fillId="0" borderId="1" xfId="4" applyFont="1" applyBorder="1" applyAlignment="1">
      <alignment horizontal="center" vertical="center"/>
    </xf>
    <xf numFmtId="176" fontId="4" fillId="0" borderId="2" xfId="4" applyNumberFormat="1" applyFont="1" applyFill="1" applyBorder="1" applyAlignment="1" applyProtection="1">
      <alignment horizontal="left" vertical="center" wrapText="1"/>
    </xf>
    <xf numFmtId="4" fontId="4" fillId="0" borderId="1" xfId="4" applyNumberFormat="1" applyFont="1" applyFill="1" applyBorder="1" applyAlignment="1" applyProtection="1">
      <alignment horizontal="right" vertical="center" wrapText="1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4" fontId="7" fillId="0" borderId="1" xfId="0" applyNumberFormat="1" applyFont="1" applyBorder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177" fontId="7" fillId="0" borderId="1" xfId="0" applyNumberFormat="1" applyFont="1" applyBorder="1">
      <alignment vertical="center"/>
    </xf>
    <xf numFmtId="0" fontId="4" fillId="0" borderId="1" xfId="0" applyFont="1" applyFill="1" applyBorder="1" applyAlignment="1">
      <alignment vertical="center"/>
    </xf>
    <xf numFmtId="4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NumberFormat="1" applyFont="1" applyFill="1" applyBorder="1" applyAlignment="1" applyProtection="1">
      <alignment horizontal="left" vertical="center" indent="3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5" fillId="0" borderId="0" xfId="0" applyFont="1" applyFill="1" applyBorder="1" applyAlignment="1">
      <alignment shrinkToFit="1"/>
    </xf>
    <xf numFmtId="179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177" fontId="4" fillId="0" borderId="1" xfId="14" applyNumberFormat="1" applyFont="1" applyFill="1" applyBorder="1" applyAlignment="1" applyProtection="1">
      <alignment horizontal="right" vertical="center" shrinkToFit="1"/>
    </xf>
    <xf numFmtId="177" fontId="4" fillId="0" borderId="2" xfId="14" applyNumberFormat="1" applyFont="1" applyFill="1" applyBorder="1" applyAlignment="1" applyProtection="1">
      <alignment horizontal="right" vertical="center" shrinkToFit="1"/>
    </xf>
    <xf numFmtId="177" fontId="4" fillId="0" borderId="3" xfId="14" applyNumberFormat="1" applyFont="1" applyFill="1" applyBorder="1" applyAlignment="1" applyProtection="1">
      <alignment horizontal="right" vertical="center" shrinkToFit="1"/>
    </xf>
    <xf numFmtId="0" fontId="1" fillId="0" borderId="1" xfId="15" applyFont="1" applyBorder="1" applyAlignment="1">
      <alignment vertical="center" shrinkToFit="1"/>
    </xf>
    <xf numFmtId="0" fontId="4" fillId="0" borderId="1" xfId="15" applyNumberFormat="1" applyFont="1" applyFill="1" applyBorder="1" applyAlignment="1">
      <alignment horizontal="center" vertical="center"/>
    </xf>
    <xf numFmtId="177" fontId="4" fillId="0" borderId="1" xfId="15" applyNumberFormat="1" applyFont="1" applyFill="1" applyBorder="1" applyAlignment="1">
      <alignment horizontal="right" vertical="center" shrinkToFit="1"/>
    </xf>
    <xf numFmtId="0" fontId="1" fillId="0" borderId="1" xfId="15" applyFont="1" applyBorder="1" applyAlignment="1">
      <alignment horizontal="center" vertical="center"/>
    </xf>
    <xf numFmtId="0" fontId="1" fillId="0" borderId="1" xfId="15" applyFont="1" applyBorder="1">
      <alignment vertical="center"/>
    </xf>
    <xf numFmtId="177" fontId="1" fillId="0" borderId="1" xfId="15" applyNumberFormat="1" applyFont="1" applyBorder="1" applyAlignment="1">
      <alignment horizontal="right" vertical="center" shrinkToFit="1"/>
    </xf>
    <xf numFmtId="0" fontId="14" fillId="0" borderId="1" xfId="16" applyBorder="1" applyAlignment="1">
      <alignment vertical="center" shrinkToFit="1"/>
    </xf>
    <xf numFmtId="0" fontId="14" fillId="0" borderId="1" xfId="16" applyBorder="1" applyAlignment="1">
      <alignment horizontal="center" vertical="center"/>
    </xf>
    <xf numFmtId="0" fontId="0" fillId="0" borderId="1" xfId="16" applyFont="1" applyBorder="1" applyAlignment="1">
      <alignment horizontal="center" vertical="center"/>
    </xf>
    <xf numFmtId="177" fontId="14" fillId="0" borderId="1" xfId="16" applyNumberFormat="1" applyBorder="1" applyAlignment="1">
      <alignment horizontal="right" vertical="center" shrinkToFit="1"/>
    </xf>
    <xf numFmtId="0" fontId="4" fillId="0" borderId="3" xfId="16" applyNumberFormat="1" applyFont="1" applyFill="1" applyBorder="1" applyAlignment="1" applyProtection="1">
      <alignment horizontal="center" vertical="center" wrapText="1"/>
    </xf>
    <xf numFmtId="0" fontId="4" fillId="0" borderId="3" xfId="16" applyNumberFormat="1" applyFont="1" applyFill="1" applyBorder="1" applyAlignment="1" applyProtection="1">
      <alignment horizontal="left" vertical="center" wrapText="1"/>
    </xf>
    <xf numFmtId="177" fontId="4" fillId="0" borderId="3" xfId="16" applyNumberFormat="1" applyFont="1" applyFill="1" applyBorder="1" applyAlignment="1" applyProtection="1">
      <alignment horizontal="right" vertical="center" shrinkToFit="1"/>
    </xf>
    <xf numFmtId="0" fontId="1" fillId="0" borderId="1" xfId="16" applyFont="1" applyBorder="1">
      <alignment vertical="center"/>
    </xf>
    <xf numFmtId="0" fontId="4" fillId="0" borderId="1" xfId="16" applyNumberFormat="1" applyFont="1" applyFill="1" applyBorder="1" applyAlignment="1" applyProtection="1">
      <alignment horizontal="center" vertical="center" wrapText="1"/>
    </xf>
    <xf numFmtId="176" fontId="4" fillId="0" borderId="1" xfId="16" applyNumberFormat="1" applyFont="1" applyFill="1" applyBorder="1" applyAlignment="1" applyProtection="1">
      <alignment horizontal="left" vertical="center" wrapText="1"/>
    </xf>
    <xf numFmtId="0" fontId="0" fillId="0" borderId="1" xfId="1" applyFont="1" applyBorder="1">
      <alignment vertical="center"/>
    </xf>
    <xf numFmtId="0" fontId="14" fillId="0" borderId="1" xfId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177" fontId="14" fillId="0" borderId="1" xfId="1" applyNumberFormat="1" applyBorder="1" applyAlignment="1">
      <alignment horizontal="right" vertical="center" shrinkToFit="1"/>
    </xf>
    <xf numFmtId="177" fontId="4" fillId="0" borderId="3" xfId="1" applyNumberFormat="1" applyFont="1" applyFill="1" applyBorder="1" applyAlignment="1" applyProtection="1">
      <alignment horizontal="right" vertical="center" shrinkToFit="1"/>
    </xf>
    <xf numFmtId="0" fontId="14" fillId="0" borderId="1" xfId="1" applyBorder="1">
      <alignment vertical="center"/>
    </xf>
    <xf numFmtId="176" fontId="4" fillId="0" borderId="2" xfId="1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/>
    <xf numFmtId="177" fontId="4" fillId="0" borderId="1" xfId="0" applyNumberFormat="1" applyFont="1" applyFill="1" applyBorder="1" applyAlignment="1">
      <alignment horizontal="right" vertical="center" shrinkToFit="1"/>
    </xf>
    <xf numFmtId="177" fontId="14" fillId="0" borderId="1" xfId="15" applyNumberFormat="1" applyBorder="1" applyAlignment="1">
      <alignment horizontal="right" vertical="center" shrinkToFit="1"/>
    </xf>
    <xf numFmtId="177" fontId="4" fillId="0" borderId="1" xfId="16" applyNumberFormat="1" applyFont="1" applyFill="1" applyBorder="1" applyAlignment="1" applyProtection="1">
      <alignment horizontal="right" vertical="center" shrinkToFit="1"/>
    </xf>
    <xf numFmtId="0" fontId="14" fillId="0" borderId="1" xfId="15" applyBorder="1">
      <alignment vertical="center"/>
    </xf>
    <xf numFmtId="0" fontId="14" fillId="0" borderId="1" xfId="16" applyBorder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80" fontId="4" fillId="0" borderId="0" xfId="0" applyNumberFormat="1" applyFont="1" applyFill="1" applyBorder="1" applyAlignment="1" applyProtection="1">
      <alignment horizontal="right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4" fillId="0" borderId="3" xfId="13" applyNumberFormat="1" applyFont="1" applyFill="1" applyBorder="1" applyAlignment="1" applyProtection="1">
      <alignment horizontal="center" vertical="center" wrapText="1"/>
    </xf>
    <xf numFmtId="4" fontId="4" fillId="0" borderId="5" xfId="10" applyNumberFormat="1" applyFont="1" applyFill="1" applyBorder="1" applyAlignment="1" applyProtection="1">
      <alignment horizontal="right" vertical="center" wrapText="1"/>
    </xf>
    <xf numFmtId="0" fontId="14" fillId="0" borderId="1" xfId="13" applyBorder="1">
      <alignment vertical="center"/>
    </xf>
    <xf numFmtId="4" fontId="4" fillId="0" borderId="1" xfId="1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4" xfId="0" applyBorder="1">
      <alignment vertical="center"/>
    </xf>
    <xf numFmtId="49" fontId="4" fillId="0" borderId="3" xfId="0" applyNumberFormat="1" applyFont="1" applyFill="1" applyBorder="1" applyAlignment="1" applyProtection="1">
      <alignment horizontal="left" vertical="center" shrinkToFi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>
      <alignment vertical="center"/>
    </xf>
    <xf numFmtId="4" fontId="0" fillId="0" borderId="1" xfId="0" applyNumberFormat="1" applyBorder="1">
      <alignment vertical="center"/>
    </xf>
    <xf numFmtId="178" fontId="4" fillId="0" borderId="6" xfId="0" applyNumberFormat="1" applyFont="1" applyFill="1" applyBorder="1" applyAlignment="1">
      <alignment horizontal="center" vertical="center" wrapText="1"/>
    </xf>
    <xf numFmtId="178" fontId="4" fillId="0" borderId="7" xfId="0" applyNumberFormat="1" applyFont="1" applyFill="1" applyBorder="1" applyAlignment="1">
      <alignment horizontal="center" vertical="center" wrapText="1"/>
    </xf>
    <xf numFmtId="178" fontId="4" fillId="0" borderId="8" xfId="0" applyNumberFormat="1" applyFont="1" applyFill="1" applyBorder="1" applyAlignment="1">
      <alignment horizontal="center" vertical="center" wrapText="1"/>
    </xf>
    <xf numFmtId="4" fontId="4" fillId="0" borderId="9" xfId="10" applyNumberFormat="1" applyFont="1" applyFill="1" applyBorder="1" applyAlignment="1" applyProtection="1">
      <alignment horizontal="right" vertical="center" wrapText="1"/>
    </xf>
    <xf numFmtId="4" fontId="4" fillId="0" borderId="3" xfId="13" applyNumberFormat="1" applyFont="1" applyFill="1" applyBorder="1" applyAlignment="1" applyProtection="1">
      <alignment horizontal="right" vertical="center" wrapText="1"/>
    </xf>
    <xf numFmtId="4" fontId="4" fillId="0" borderId="3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8" applyFont="1">
      <alignment vertical="center"/>
    </xf>
    <xf numFmtId="0" fontId="14" fillId="0" borderId="0" xfId="8">
      <alignment vertical="center"/>
    </xf>
    <xf numFmtId="0" fontId="4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right" vertical="center"/>
    </xf>
    <xf numFmtId="0" fontId="4" fillId="0" borderId="1" xfId="8" applyNumberFormat="1" applyFont="1" applyFill="1" applyBorder="1" applyAlignment="1" applyProtection="1">
      <alignment horizontal="centerContinuous" vertical="center"/>
    </xf>
    <xf numFmtId="0" fontId="4" fillId="0" borderId="3" xfId="8" applyNumberFormat="1" applyFont="1" applyFill="1" applyBorder="1" applyAlignment="1" applyProtection="1">
      <alignment horizontal="centerContinuous" vertical="center"/>
    </xf>
    <xf numFmtId="0" fontId="4" fillId="0" borderId="1" xfId="8" applyNumberFormat="1" applyFont="1" applyFill="1" applyBorder="1" applyAlignment="1" applyProtection="1">
      <alignment horizontal="center" vertical="center"/>
    </xf>
    <xf numFmtId="0" fontId="4" fillId="0" borderId="5" xfId="8" applyNumberFormat="1" applyFont="1" applyFill="1" applyBorder="1" applyAlignment="1" applyProtection="1">
      <alignment horizontal="center" vertical="center"/>
    </xf>
    <xf numFmtId="0" fontId="4" fillId="0" borderId="7" xfId="8" applyNumberFormat="1" applyFont="1" applyFill="1" applyBorder="1" applyAlignment="1" applyProtection="1">
      <alignment horizontal="center" vertical="center"/>
    </xf>
    <xf numFmtId="4" fontId="4" fillId="0" borderId="9" xfId="8" applyNumberFormat="1" applyFont="1" applyFill="1" applyBorder="1" applyAlignment="1" applyProtection="1">
      <alignment horizontal="center" vertical="center"/>
    </xf>
    <xf numFmtId="0" fontId="4" fillId="0" borderId="9" xfId="8" applyNumberFormat="1" applyFont="1" applyFill="1" applyBorder="1" applyAlignment="1" applyProtection="1">
      <alignment horizontal="center" vertical="center"/>
    </xf>
    <xf numFmtId="0" fontId="4" fillId="0" borderId="3" xfId="8" applyNumberFormat="1" applyFont="1" applyFill="1" applyBorder="1" applyAlignment="1" applyProtection="1">
      <alignment vertical="center"/>
    </xf>
    <xf numFmtId="4" fontId="4" fillId="0" borderId="5" xfId="9" applyNumberFormat="1" applyFont="1" applyFill="1" applyBorder="1" applyAlignment="1" applyProtection="1">
      <alignment horizontal="right" vertical="center" wrapText="1"/>
    </xf>
    <xf numFmtId="0" fontId="4" fillId="0" borderId="2" xfId="8" applyNumberFormat="1" applyFont="1" applyFill="1" applyBorder="1" applyAlignment="1" applyProtection="1">
      <alignment vertical="center"/>
    </xf>
    <xf numFmtId="4" fontId="4" fillId="0" borderId="5" xfId="11" applyNumberFormat="1" applyFont="1" applyFill="1" applyBorder="1" applyAlignment="1" applyProtection="1">
      <alignment horizontal="right" vertical="center" wrapText="1"/>
    </xf>
    <xf numFmtId="0" fontId="4" fillId="0" borderId="2" xfId="8" applyFont="1" applyFill="1" applyBorder="1" applyAlignment="1">
      <alignment vertical="center"/>
    </xf>
    <xf numFmtId="4" fontId="4" fillId="0" borderId="5" xfId="12" applyNumberFormat="1" applyFont="1" applyFill="1" applyBorder="1" applyAlignment="1" applyProtection="1">
      <alignment horizontal="right" vertical="center" wrapText="1"/>
    </xf>
    <xf numFmtId="0" fontId="4" fillId="0" borderId="3" xfId="8" applyNumberFormat="1" applyFont="1" applyFill="1" applyBorder="1" applyAlignment="1" applyProtection="1">
      <alignment horizontal="left" vertical="center"/>
    </xf>
    <xf numFmtId="4" fontId="4" fillId="0" borderId="1" xfId="9" applyNumberFormat="1" applyFont="1" applyFill="1" applyBorder="1" applyAlignment="1" applyProtection="1">
      <alignment horizontal="right" vertical="center" wrapText="1"/>
    </xf>
    <xf numFmtId="0" fontId="8" fillId="0" borderId="2" xfId="8" applyNumberFormat="1" applyFont="1" applyFill="1" applyBorder="1" applyAlignment="1" applyProtection="1">
      <alignment vertical="center"/>
    </xf>
    <xf numFmtId="4" fontId="4" fillId="0" borderId="9" xfId="9" applyNumberFormat="1" applyFont="1" applyFill="1" applyBorder="1" applyAlignment="1" applyProtection="1">
      <alignment horizontal="right" vertical="center" wrapText="1"/>
    </xf>
    <xf numFmtId="0" fontId="8" fillId="0" borderId="3" xfId="8" applyNumberFormat="1" applyFont="1" applyFill="1" applyBorder="1" applyAlignment="1" applyProtection="1">
      <alignment vertical="center"/>
    </xf>
    <xf numFmtId="4" fontId="4" fillId="0" borderId="5" xfId="8" applyNumberFormat="1" applyFont="1" applyFill="1" applyBorder="1" applyAlignment="1" applyProtection="1">
      <alignment horizontal="right" vertical="center" wrapText="1"/>
    </xf>
    <xf numFmtId="4" fontId="4" fillId="0" borderId="1" xfId="11" applyNumberFormat="1" applyFont="1" applyFill="1" applyBorder="1" applyAlignment="1" applyProtection="1">
      <alignment horizontal="right" vertical="center" wrapText="1"/>
    </xf>
    <xf numFmtId="0" fontId="8" fillId="0" borderId="10" xfId="8" applyNumberFormat="1" applyFont="1" applyFill="1" applyBorder="1" applyAlignment="1" applyProtection="1">
      <alignment vertical="center"/>
    </xf>
    <xf numFmtId="4" fontId="4" fillId="0" borderId="9" xfId="11" applyNumberFormat="1" applyFont="1" applyFill="1" applyBorder="1" applyAlignment="1" applyProtection="1">
      <alignment horizontal="right" vertical="center" wrapText="1"/>
    </xf>
    <xf numFmtId="4" fontId="4" fillId="0" borderId="11" xfId="8" applyNumberFormat="1" applyFont="1" applyFill="1" applyBorder="1" applyAlignment="1" applyProtection="1">
      <alignment horizontal="right" vertical="center" wrapText="1"/>
    </xf>
    <xf numFmtId="4" fontId="8" fillId="0" borderId="1" xfId="8" applyNumberFormat="1" applyFont="1" applyFill="1" applyBorder="1" applyAlignment="1" applyProtection="1">
      <alignment vertical="center"/>
    </xf>
    <xf numFmtId="4" fontId="4" fillId="0" borderId="12" xfId="11" applyNumberFormat="1" applyFont="1" applyFill="1" applyBorder="1" applyAlignment="1" applyProtection="1">
      <alignment horizontal="right" vertical="center" wrapText="1"/>
    </xf>
    <xf numFmtId="4" fontId="4" fillId="0" borderId="1" xfId="8" applyNumberFormat="1" applyFont="1" applyFill="1" applyBorder="1" applyAlignment="1" applyProtection="1">
      <alignment horizontal="right" vertical="center" wrapText="1"/>
    </xf>
    <xf numFmtId="0" fontId="4" fillId="0" borderId="0" xfId="8" applyFont="1" applyFill="1" applyAlignment="1">
      <alignment vertical="center"/>
    </xf>
    <xf numFmtId="4" fontId="4" fillId="0" borderId="7" xfId="8" applyNumberFormat="1" applyFont="1" applyFill="1" applyBorder="1" applyAlignment="1" applyProtection="1">
      <alignment horizontal="right" vertical="center" wrapText="1"/>
    </xf>
    <xf numFmtId="4" fontId="4" fillId="0" borderId="9" xfId="8" applyNumberFormat="1" applyFont="1" applyFill="1" applyBorder="1" applyAlignment="1" applyProtection="1">
      <alignment horizontal="right" vertical="center" wrapText="1"/>
    </xf>
    <xf numFmtId="4" fontId="5" fillId="0" borderId="5" xfId="11" applyNumberFormat="1" applyFont="1" applyFill="1" applyBorder="1" applyAlignment="1" applyProtection="1">
      <alignment horizontal="right" vertical="center" wrapText="1"/>
    </xf>
    <xf numFmtId="0" fontId="14" fillId="0" borderId="1" xfId="8" applyBorder="1" applyAlignment="1"/>
    <xf numFmtId="0" fontId="4" fillId="0" borderId="3" xfId="8" applyFont="1" applyFill="1" applyBorder="1" applyAlignment="1">
      <alignment vertical="center"/>
    </xf>
    <xf numFmtId="0" fontId="4" fillId="0" borderId="1" xfId="8" applyNumberFormat="1" applyFont="1" applyFill="1" applyBorder="1" applyAlignment="1" applyProtection="1">
      <alignment vertical="center"/>
    </xf>
    <xf numFmtId="4" fontId="4" fillId="0" borderId="1" xfId="12" applyNumberFormat="1" applyFont="1" applyFill="1" applyBorder="1" applyAlignment="1" applyProtection="1">
      <alignment horizontal="right" vertical="center" wrapText="1"/>
    </xf>
    <xf numFmtId="4" fontId="4" fillId="0" borderId="9" xfId="12" applyNumberFormat="1" applyFont="1" applyFill="1" applyBorder="1" applyAlignment="1" applyProtection="1">
      <alignment horizontal="right" vertical="center" wrapText="1"/>
    </xf>
    <xf numFmtId="0" fontId="4" fillId="0" borderId="1" xfId="8" applyFont="1" applyFill="1" applyBorder="1" applyAlignment="1">
      <alignment vertical="center"/>
    </xf>
    <xf numFmtId="0" fontId="4" fillId="0" borderId="3" xfId="8" applyNumberFormat="1" applyFont="1" applyFill="1" applyBorder="1" applyAlignment="1" applyProtection="1">
      <alignment horizontal="center" vertical="center"/>
    </xf>
    <xf numFmtId="0" fontId="4" fillId="0" borderId="2" xfId="8" applyNumberFormat="1" applyFont="1" applyFill="1" applyBorder="1" applyAlignment="1" applyProtection="1">
      <alignment horizontal="center" vertical="center"/>
    </xf>
    <xf numFmtId="0" fontId="4" fillId="0" borderId="4" xfId="8" applyNumberFormat="1" applyFont="1" applyFill="1" applyBorder="1" applyAlignment="1" applyProtection="1">
      <alignment horizontal="left" vertical="center"/>
    </xf>
    <xf numFmtId="4" fontId="4" fillId="0" borderId="9" xfId="8" applyNumberFormat="1" applyFont="1" applyFill="1" applyBorder="1" applyAlignment="1">
      <alignment horizontal="right" vertical="center" wrapText="1"/>
    </xf>
    <xf numFmtId="0" fontId="4" fillId="0" borderId="4" xfId="8" applyFont="1" applyFill="1" applyBorder="1" applyAlignment="1">
      <alignment vertical="center"/>
    </xf>
    <xf numFmtId="0" fontId="8" fillId="0" borderId="4" xfId="8" applyNumberFormat="1" applyFont="1" applyFill="1" applyBorder="1" applyAlignment="1" applyProtection="1">
      <alignment vertical="center"/>
    </xf>
    <xf numFmtId="4" fontId="8" fillId="0" borderId="1" xfId="8" applyNumberFormat="1" applyFont="1" applyFill="1" applyBorder="1" applyAlignment="1" applyProtection="1">
      <alignment horizontal="right" vertical="center" wrapText="1"/>
    </xf>
    <xf numFmtId="4" fontId="4" fillId="0" borderId="7" xfId="8" applyNumberFormat="1" applyFont="1" applyFill="1" applyBorder="1" applyAlignment="1">
      <alignment horizontal="right" vertical="center" wrapText="1"/>
    </xf>
    <xf numFmtId="4" fontId="8" fillId="0" borderId="5" xfId="8" applyNumberFormat="1" applyFont="1" applyFill="1" applyBorder="1" applyAlignment="1" applyProtection="1">
      <alignment horizontal="right" vertical="center" wrapText="1"/>
    </xf>
    <xf numFmtId="0" fontId="8" fillId="0" borderId="1" xfId="8" applyNumberFormat="1" applyFont="1" applyFill="1" applyBorder="1" applyAlignment="1" applyProtection="1">
      <alignment vertical="center"/>
    </xf>
    <xf numFmtId="182" fontId="4" fillId="0" borderId="1" xfId="8" applyNumberFormat="1" applyFont="1" applyFill="1" applyBorder="1" applyAlignment="1" applyProtection="1">
      <alignment horizontal="right" vertical="center" wrapText="1"/>
    </xf>
    <xf numFmtId="0" fontId="9" fillId="0" borderId="0" xfId="8" applyNumberFormat="1" applyFont="1" applyFill="1" applyBorder="1" applyAlignment="1" applyProtection="1">
      <alignment horizontal="center" vertical="center"/>
    </xf>
    <xf numFmtId="0" fontId="12" fillId="0" borderId="0" xfId="8" applyNumberFormat="1" applyFont="1" applyFill="1" applyBorder="1" applyAlignment="1" applyProtection="1">
      <alignment horizontal="center" vertical="center"/>
    </xf>
    <xf numFmtId="0" fontId="4" fillId="0" borderId="1" xfId="8" applyNumberFormat="1" applyFont="1" applyFill="1" applyBorder="1" applyAlignment="1" applyProtection="1">
      <alignment horizontal="center" vertical="center"/>
    </xf>
    <xf numFmtId="180" fontId="4" fillId="0" borderId="3" xfId="0" applyNumberFormat="1" applyFont="1" applyFill="1" applyBorder="1" applyAlignment="1" applyProtection="1">
      <alignment horizontal="center" vertical="center" wrapText="1"/>
    </xf>
    <xf numFmtId="180" fontId="4" fillId="0" borderId="4" xfId="0" applyNumberFormat="1" applyFont="1" applyFill="1" applyBorder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center" vertical="center"/>
    </xf>
    <xf numFmtId="181" fontId="10" fillId="0" borderId="0" xfId="0" applyNumberFormat="1" applyFont="1" applyFill="1" applyAlignment="1" applyProtection="1">
      <alignment horizontal="center" vertical="center"/>
    </xf>
    <xf numFmtId="180" fontId="4" fillId="0" borderId="12" xfId="0" applyNumberFormat="1" applyFont="1" applyFill="1" applyBorder="1" applyAlignment="1" applyProtection="1">
      <alignment horizontal="center" vertical="center" wrapText="1"/>
    </xf>
    <xf numFmtId="180" fontId="4" fillId="0" borderId="5" xfId="0" applyNumberFormat="1" applyFont="1" applyFill="1" applyBorder="1" applyAlignment="1" applyProtection="1">
      <alignment horizontal="center" vertical="center" wrapText="1"/>
    </xf>
    <xf numFmtId="180" fontId="4" fillId="0" borderId="11" xfId="0" applyNumberFormat="1" applyFont="1" applyFill="1" applyBorder="1" applyAlignment="1" applyProtection="1">
      <alignment horizontal="center" vertical="center" wrapText="1"/>
    </xf>
    <xf numFmtId="180" fontId="4" fillId="0" borderId="1" xfId="0" applyNumberFormat="1" applyFont="1" applyFill="1" applyBorder="1" applyAlignment="1" applyProtection="1">
      <alignment horizontal="center" vertical="center" wrapText="1"/>
    </xf>
    <xf numFmtId="180" fontId="4" fillId="0" borderId="6" xfId="0" applyNumberFormat="1" applyFont="1" applyFill="1" applyBorder="1" applyAlignment="1" applyProtection="1">
      <alignment horizontal="center" vertical="center" wrapText="1"/>
    </xf>
    <xf numFmtId="180" fontId="4" fillId="0" borderId="7" xfId="0" applyNumberFormat="1" applyFont="1" applyFill="1" applyBorder="1" applyAlignment="1" applyProtection="1">
      <alignment horizontal="center" vertical="center" wrapText="1"/>
    </xf>
    <xf numFmtId="18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78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3" xfId="2" applyNumberFormat="1" applyFont="1" applyFill="1" applyBorder="1" applyAlignment="1">
      <alignment horizontal="left" vertical="center" wrapText="1"/>
    </xf>
    <xf numFmtId="0" fontId="4" fillId="0" borderId="4" xfId="2" applyNumberFormat="1" applyFont="1" applyFill="1" applyBorder="1" applyAlignment="1">
      <alignment horizontal="left" vertical="center" wrapText="1"/>
    </xf>
    <xf numFmtId="0" fontId="4" fillId="0" borderId="3" xfId="3" applyFont="1" applyFill="1" applyBorder="1" applyAlignment="1">
      <alignment horizontal="left" vertical="center"/>
    </xf>
    <xf numFmtId="0" fontId="4" fillId="0" borderId="4" xfId="3" applyFont="1" applyFill="1" applyBorder="1" applyAlignment="1">
      <alignment horizontal="left" vertical="center"/>
    </xf>
    <xf numFmtId="0" fontId="0" fillId="0" borderId="3" xfId="4" applyFont="1" applyBorder="1" applyAlignment="1">
      <alignment horizontal="left" vertical="center"/>
    </xf>
    <xf numFmtId="0" fontId="0" fillId="0" borderId="4" xfId="4" applyFont="1" applyBorder="1" applyAlignment="1">
      <alignment horizontal="left" vertical="center"/>
    </xf>
    <xf numFmtId="0" fontId="1" fillId="0" borderId="3" xfId="5" applyFont="1" applyBorder="1" applyAlignment="1">
      <alignment horizontal="left" vertical="center"/>
    </xf>
    <xf numFmtId="0" fontId="1" fillId="0" borderId="4" xfId="5" applyFont="1" applyBorder="1" applyAlignment="1">
      <alignment horizontal="left" vertical="center"/>
    </xf>
    <xf numFmtId="0" fontId="1" fillId="0" borderId="3" xfId="6" applyFont="1" applyBorder="1" applyAlignment="1">
      <alignment horizontal="left" vertical="center"/>
    </xf>
    <xf numFmtId="0" fontId="1" fillId="0" borderId="4" xfId="6" applyFont="1" applyBorder="1" applyAlignment="1">
      <alignment horizontal="left" vertical="center"/>
    </xf>
    <xf numFmtId="0" fontId="1" fillId="0" borderId="3" xfId="7" applyFont="1" applyBorder="1" applyAlignment="1">
      <alignment horizontal="left" vertical="center"/>
    </xf>
    <xf numFmtId="0" fontId="1" fillId="0" borderId="4" xfId="7" applyFont="1" applyBorder="1" applyAlignment="1">
      <alignment horizontal="left" vertical="center"/>
    </xf>
  </cellXfs>
  <cellStyles count="17">
    <cellStyle name="常规" xfId="0" builtinId="0"/>
    <cellStyle name="常规 10" xfId="1"/>
    <cellStyle name="常规 11" xfId="2"/>
    <cellStyle name="常规 12" xfId="3"/>
    <cellStyle name="常规 13" xfId="4"/>
    <cellStyle name="常规 14" xfId="5"/>
    <cellStyle name="常规 15" xfId="6"/>
    <cellStyle name="常规 16" xfId="7"/>
    <cellStyle name="常规 2" xfId="8"/>
    <cellStyle name="常规 2 2" xfId="9"/>
    <cellStyle name="常规 2 3" xfId="10"/>
    <cellStyle name="常规 3" xfId="11"/>
    <cellStyle name="常规 4" xfId="12"/>
    <cellStyle name="常规 5" xfId="13"/>
    <cellStyle name="常规 6" xfId="14"/>
    <cellStyle name="常规 8" xfId="15"/>
    <cellStyle name="常规 9" xfId="1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workbookViewId="0">
      <selection activeCell="E25" sqref="E25"/>
    </sheetView>
  </sheetViews>
  <sheetFormatPr defaultColWidth="9" defaultRowHeight="13.5"/>
  <cols>
    <col min="1" max="1" width="42.375" customWidth="1"/>
    <col min="2" max="2" width="15" customWidth="1"/>
    <col min="3" max="3" width="29.375" customWidth="1"/>
    <col min="4" max="4" width="15" customWidth="1"/>
    <col min="5" max="5" width="32.25" customWidth="1"/>
    <col min="6" max="6" width="15" customWidth="1"/>
  </cols>
  <sheetData>
    <row r="1" spans="1:6">
      <c r="A1" s="146" t="s">
        <v>0</v>
      </c>
      <c r="B1" s="147"/>
      <c r="C1" s="147"/>
      <c r="D1" s="147"/>
      <c r="E1" s="147"/>
      <c r="F1" s="147"/>
    </row>
    <row r="2" spans="1:6" ht="27">
      <c r="A2" s="198" t="s">
        <v>1</v>
      </c>
      <c r="B2" s="199"/>
      <c r="C2" s="199"/>
      <c r="D2" s="199"/>
      <c r="E2" s="199"/>
      <c r="F2" s="199"/>
    </row>
    <row r="3" spans="1:6">
      <c r="A3" s="148"/>
      <c r="B3" s="149"/>
      <c r="C3" s="149"/>
      <c r="D3" s="148"/>
      <c r="E3" s="148"/>
      <c r="F3" s="150" t="s">
        <v>2</v>
      </c>
    </row>
    <row r="4" spans="1:6">
      <c r="A4" s="151" t="s">
        <v>3</v>
      </c>
      <c r="B4" s="152"/>
      <c r="C4" s="200" t="s">
        <v>4</v>
      </c>
      <c r="D4" s="200"/>
      <c r="E4" s="200"/>
      <c r="F4" s="200"/>
    </row>
    <row r="5" spans="1:6">
      <c r="A5" s="153" t="s">
        <v>5</v>
      </c>
      <c r="B5" s="154" t="s">
        <v>6</v>
      </c>
      <c r="C5" s="155" t="s">
        <v>7</v>
      </c>
      <c r="D5" s="156" t="s">
        <v>6</v>
      </c>
      <c r="E5" s="155" t="s">
        <v>8</v>
      </c>
      <c r="F5" s="157" t="s">
        <v>6</v>
      </c>
    </row>
    <row r="6" spans="1:6">
      <c r="A6" s="158" t="s">
        <v>9</v>
      </c>
      <c r="B6" s="159">
        <v>786.81</v>
      </c>
      <c r="C6" s="160" t="s">
        <v>10</v>
      </c>
      <c r="D6" s="161">
        <v>487.83</v>
      </c>
      <c r="E6" s="162" t="s">
        <v>11</v>
      </c>
      <c r="F6" s="163">
        <v>652.80999999999995</v>
      </c>
    </row>
    <row r="7" spans="1:6">
      <c r="A7" s="164" t="s">
        <v>12</v>
      </c>
      <c r="B7" s="165">
        <v>561.05999999999995</v>
      </c>
      <c r="C7" s="166" t="s">
        <v>13</v>
      </c>
      <c r="D7" s="161">
        <v>381.18</v>
      </c>
      <c r="E7" s="162" t="s">
        <v>14</v>
      </c>
      <c r="F7" s="163">
        <v>0</v>
      </c>
    </row>
    <row r="8" spans="1:6">
      <c r="A8" s="164" t="s">
        <v>15</v>
      </c>
      <c r="B8" s="167">
        <v>225.75</v>
      </c>
      <c r="C8" s="166" t="s">
        <v>16</v>
      </c>
      <c r="D8" s="161">
        <v>90.73</v>
      </c>
      <c r="E8" s="162" t="s">
        <v>17</v>
      </c>
      <c r="F8" s="163">
        <v>0</v>
      </c>
    </row>
    <row r="9" spans="1:6">
      <c r="A9" s="168" t="s">
        <v>18</v>
      </c>
      <c r="B9" s="169">
        <v>0</v>
      </c>
      <c r="C9" s="166" t="s">
        <v>19</v>
      </c>
      <c r="D9" s="161">
        <v>15.92</v>
      </c>
      <c r="E9" s="162" t="s">
        <v>20</v>
      </c>
      <c r="F9" s="163">
        <v>0</v>
      </c>
    </row>
    <row r="10" spans="1:6">
      <c r="A10" s="158" t="s">
        <v>21</v>
      </c>
      <c r="B10" s="169">
        <v>0</v>
      </c>
      <c r="C10" s="160" t="s">
        <v>22</v>
      </c>
      <c r="D10" s="170">
        <v>298.98</v>
      </c>
      <c r="E10" s="162" t="s">
        <v>23</v>
      </c>
      <c r="F10" s="163">
        <v>3.64</v>
      </c>
    </row>
    <row r="11" spans="1:6">
      <c r="A11" s="158" t="s">
        <v>24</v>
      </c>
      <c r="B11" s="169">
        <v>225.75</v>
      </c>
      <c r="C11" s="171" t="s">
        <v>25</v>
      </c>
      <c r="D11" s="172">
        <v>0</v>
      </c>
      <c r="E11" s="162" t="s">
        <v>26</v>
      </c>
      <c r="F11" s="163">
        <v>0</v>
      </c>
    </row>
    <row r="12" spans="1:6">
      <c r="A12" s="158" t="s">
        <v>27</v>
      </c>
      <c r="B12" s="173">
        <v>0</v>
      </c>
      <c r="C12" s="174" t="s">
        <v>28</v>
      </c>
      <c r="D12" s="175">
        <v>0</v>
      </c>
      <c r="E12" s="162" t="s">
        <v>29</v>
      </c>
      <c r="F12" s="163">
        <v>0</v>
      </c>
    </row>
    <row r="13" spans="1:6">
      <c r="A13" s="158" t="s">
        <v>30</v>
      </c>
      <c r="B13" s="176">
        <v>0</v>
      </c>
      <c r="C13" s="177" t="s">
        <v>31</v>
      </c>
      <c r="D13" s="161">
        <v>0</v>
      </c>
      <c r="E13" s="162" t="s">
        <v>32</v>
      </c>
      <c r="F13" s="163">
        <v>68.38</v>
      </c>
    </row>
    <row r="14" spans="1:6">
      <c r="A14" s="168" t="s">
        <v>33</v>
      </c>
      <c r="B14" s="178">
        <v>0</v>
      </c>
      <c r="C14" s="160" t="s">
        <v>34</v>
      </c>
      <c r="D14" s="161">
        <v>0</v>
      </c>
      <c r="E14" s="162" t="s">
        <v>35</v>
      </c>
      <c r="F14" s="163">
        <v>0</v>
      </c>
    </row>
    <row r="15" spans="1:6">
      <c r="A15" s="158" t="s">
        <v>36</v>
      </c>
      <c r="B15" s="179">
        <v>0</v>
      </c>
      <c r="C15" s="166" t="s">
        <v>37</v>
      </c>
      <c r="D15" s="180">
        <v>0</v>
      </c>
      <c r="E15" s="162" t="s">
        <v>38</v>
      </c>
      <c r="F15" s="163">
        <v>32.81</v>
      </c>
    </row>
    <row r="16" spans="1:6">
      <c r="A16" s="158" t="s">
        <v>39</v>
      </c>
      <c r="B16" s="169">
        <v>0</v>
      </c>
      <c r="C16" s="177" t="s">
        <v>40</v>
      </c>
      <c r="D16" s="161">
        <v>298.98</v>
      </c>
      <c r="E16" s="162" t="s">
        <v>41</v>
      </c>
      <c r="F16" s="163">
        <v>0</v>
      </c>
    </row>
    <row r="17" spans="1:6">
      <c r="A17" s="158" t="s">
        <v>42</v>
      </c>
      <c r="B17" s="169">
        <v>0</v>
      </c>
      <c r="C17" s="160" t="s">
        <v>43</v>
      </c>
      <c r="D17" s="161">
        <v>0</v>
      </c>
      <c r="E17" s="162" t="s">
        <v>44</v>
      </c>
      <c r="F17" s="163">
        <v>0</v>
      </c>
    </row>
    <row r="18" spans="1:6">
      <c r="A18" s="158" t="s">
        <v>45</v>
      </c>
      <c r="B18" s="169">
        <v>0</v>
      </c>
      <c r="C18" s="160" t="s">
        <v>46</v>
      </c>
      <c r="D18" s="169">
        <v>0</v>
      </c>
      <c r="E18" s="162" t="s">
        <v>47</v>
      </c>
      <c r="F18" s="163">
        <v>0</v>
      </c>
    </row>
    <row r="19" spans="1:6">
      <c r="A19" s="158" t="s">
        <v>48</v>
      </c>
      <c r="B19" s="169">
        <v>0</v>
      </c>
      <c r="C19" s="160" t="s">
        <v>49</v>
      </c>
      <c r="D19" s="176">
        <v>0</v>
      </c>
      <c r="E19" s="162" t="s">
        <v>50</v>
      </c>
      <c r="F19" s="163">
        <v>0</v>
      </c>
    </row>
    <row r="20" spans="1:6">
      <c r="A20" s="181"/>
      <c r="B20" s="181"/>
      <c r="C20" s="160" t="s">
        <v>51</v>
      </c>
      <c r="D20" s="178">
        <v>0</v>
      </c>
      <c r="E20" s="162" t="s">
        <v>52</v>
      </c>
      <c r="F20" s="163">
        <v>0</v>
      </c>
    </row>
    <row r="21" spans="1:6">
      <c r="A21" s="181"/>
      <c r="B21" s="181"/>
      <c r="C21" s="160"/>
      <c r="D21" s="179"/>
      <c r="E21" s="182" t="s">
        <v>53</v>
      </c>
      <c r="F21" s="163">
        <v>0</v>
      </c>
    </row>
    <row r="22" spans="1:6">
      <c r="A22" s="181"/>
      <c r="B22" s="181"/>
      <c r="C22" s="160"/>
      <c r="D22" s="169"/>
      <c r="E22" s="182" t="s">
        <v>54</v>
      </c>
      <c r="F22" s="163">
        <v>0</v>
      </c>
    </row>
    <row r="23" spans="1:6">
      <c r="A23" s="181"/>
      <c r="B23" s="181"/>
      <c r="C23" s="160"/>
      <c r="D23" s="169"/>
      <c r="E23" s="182" t="s">
        <v>55</v>
      </c>
      <c r="F23" s="163">
        <v>0</v>
      </c>
    </row>
    <row r="24" spans="1:6">
      <c r="A24" s="181"/>
      <c r="B24" s="181"/>
      <c r="C24" s="160"/>
      <c r="D24" s="169"/>
      <c r="E24" s="182" t="s">
        <v>56</v>
      </c>
      <c r="F24" s="163">
        <v>0</v>
      </c>
    </row>
    <row r="25" spans="1:6">
      <c r="A25" s="183"/>
      <c r="B25" s="176"/>
      <c r="C25" s="160"/>
      <c r="D25" s="169"/>
      <c r="E25" s="182" t="s">
        <v>57</v>
      </c>
      <c r="F25" s="163">
        <v>29.17</v>
      </c>
    </row>
    <row r="26" spans="1:6">
      <c r="A26" s="158"/>
      <c r="B26" s="169"/>
      <c r="C26" s="160"/>
      <c r="D26" s="169"/>
      <c r="E26" s="182" t="s">
        <v>58</v>
      </c>
      <c r="F26" s="163">
        <v>0</v>
      </c>
    </row>
    <row r="27" spans="1:6">
      <c r="A27" s="158"/>
      <c r="B27" s="169"/>
      <c r="C27" s="160"/>
      <c r="D27" s="169"/>
      <c r="E27" s="182" t="s">
        <v>59</v>
      </c>
      <c r="F27" s="163">
        <v>0</v>
      </c>
    </row>
    <row r="28" spans="1:6">
      <c r="A28" s="158"/>
      <c r="B28" s="169"/>
      <c r="C28" s="160"/>
      <c r="D28" s="169"/>
      <c r="E28" s="182" t="s">
        <v>60</v>
      </c>
      <c r="F28" s="184">
        <v>0</v>
      </c>
    </row>
    <row r="29" spans="1:6">
      <c r="A29" s="158"/>
      <c r="B29" s="169"/>
      <c r="C29" s="160"/>
      <c r="D29" s="169"/>
      <c r="E29" s="182" t="s">
        <v>61</v>
      </c>
      <c r="F29" s="185">
        <v>0</v>
      </c>
    </row>
    <row r="30" spans="1:6">
      <c r="A30" s="158"/>
      <c r="B30" s="169"/>
      <c r="C30" s="160"/>
      <c r="D30" s="169"/>
      <c r="E30" s="182" t="s">
        <v>62</v>
      </c>
      <c r="F30" s="163">
        <v>0</v>
      </c>
    </row>
    <row r="31" spans="1:6">
      <c r="A31" s="158"/>
      <c r="B31" s="169"/>
      <c r="C31" s="160"/>
      <c r="D31" s="169"/>
      <c r="E31" s="182" t="s">
        <v>63</v>
      </c>
      <c r="F31" s="163">
        <v>0</v>
      </c>
    </row>
    <row r="32" spans="1:6">
      <c r="A32" s="158"/>
      <c r="B32" s="169"/>
      <c r="C32" s="160"/>
      <c r="D32" s="169"/>
      <c r="E32" s="182" t="s">
        <v>64</v>
      </c>
      <c r="F32" s="163">
        <v>0</v>
      </c>
    </row>
    <row r="33" spans="1:6">
      <c r="A33" s="158"/>
      <c r="B33" s="169"/>
      <c r="C33" s="160"/>
      <c r="D33" s="169"/>
      <c r="E33" s="182" t="s">
        <v>65</v>
      </c>
      <c r="F33" s="184">
        <v>0</v>
      </c>
    </row>
    <row r="34" spans="1:6">
      <c r="A34" s="158"/>
      <c r="B34" s="169"/>
      <c r="C34" s="160"/>
      <c r="D34" s="169"/>
      <c r="E34" s="186"/>
      <c r="F34" s="178"/>
    </row>
    <row r="35" spans="1:6">
      <c r="A35" s="187" t="s">
        <v>66</v>
      </c>
      <c r="B35" s="169">
        <v>786.81</v>
      </c>
      <c r="C35" s="188" t="s">
        <v>67</v>
      </c>
      <c r="D35" s="176">
        <v>786.81</v>
      </c>
      <c r="E35" s="188" t="s">
        <v>67</v>
      </c>
      <c r="F35" s="176">
        <v>786.81</v>
      </c>
    </row>
    <row r="36" spans="1:6">
      <c r="A36" s="158" t="s">
        <v>68</v>
      </c>
      <c r="B36" s="176">
        <v>0</v>
      </c>
      <c r="C36" s="188" t="s">
        <v>69</v>
      </c>
      <c r="D36" s="176">
        <v>-786.81</v>
      </c>
      <c r="E36" s="188" t="s">
        <v>69</v>
      </c>
      <c r="F36" s="176">
        <v>-786.81</v>
      </c>
    </row>
    <row r="37" spans="1:6">
      <c r="A37" s="158" t="s">
        <v>70</v>
      </c>
      <c r="B37" s="179">
        <v>0</v>
      </c>
      <c r="C37" s="189"/>
      <c r="D37" s="178"/>
      <c r="E37" s="186"/>
      <c r="F37" s="190"/>
    </row>
    <row r="38" spans="1:6">
      <c r="A38" s="168" t="s">
        <v>71</v>
      </c>
      <c r="B38" s="169">
        <v>0</v>
      </c>
      <c r="C38" s="191"/>
      <c r="D38" s="176"/>
      <c r="E38" s="182"/>
      <c r="F38" s="176"/>
    </row>
    <row r="39" spans="1:6">
      <c r="A39" s="168" t="s">
        <v>72</v>
      </c>
      <c r="B39" s="169">
        <v>0</v>
      </c>
      <c r="C39" s="192"/>
      <c r="D39" s="193"/>
      <c r="E39" s="186"/>
      <c r="F39" s="194"/>
    </row>
    <row r="40" spans="1:6">
      <c r="A40" s="168" t="s">
        <v>73</v>
      </c>
      <c r="B40" s="169">
        <v>0</v>
      </c>
      <c r="C40" s="192"/>
      <c r="D40" s="195"/>
      <c r="E40" s="196"/>
      <c r="F40" s="195"/>
    </row>
    <row r="41" spans="1:6">
      <c r="A41" s="158" t="s">
        <v>74</v>
      </c>
      <c r="B41" s="197">
        <v>0</v>
      </c>
      <c r="C41" s="166"/>
      <c r="D41" s="195"/>
      <c r="E41" s="166"/>
      <c r="F41" s="195"/>
    </row>
    <row r="42" spans="1:6">
      <c r="A42" s="187" t="s">
        <v>75</v>
      </c>
      <c r="B42" s="178">
        <v>786.81</v>
      </c>
      <c r="C42" s="188" t="s">
        <v>76</v>
      </c>
      <c r="D42" s="176">
        <v>786.81</v>
      </c>
      <c r="E42" s="188" t="s">
        <v>76</v>
      </c>
      <c r="F42" s="176">
        <v>786.81</v>
      </c>
    </row>
  </sheetData>
  <mergeCells count="2">
    <mergeCell ref="A2:F2"/>
    <mergeCell ref="C4:F4"/>
  </mergeCells>
  <phoneticPr fontId="13" type="noConversion"/>
  <printOptions horizontalCentered="1"/>
  <pageMargins left="0.70069444444444495" right="0.70069444444444495" top="0.75138888888888899" bottom="0.4" header="0.297916666666667" footer="0.297916666666667"/>
  <pageSetup paperSize="9" scale="8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3"/>
  <sheetViews>
    <sheetView workbookViewId="0">
      <selection activeCell="A10" sqref="A10"/>
    </sheetView>
  </sheetViews>
  <sheetFormatPr defaultColWidth="9" defaultRowHeight="13.5"/>
  <cols>
    <col min="1" max="1" width="20.75" customWidth="1"/>
    <col min="2" max="2" width="6.875" customWidth="1"/>
    <col min="3" max="6" width="5.875" customWidth="1"/>
    <col min="7" max="7" width="7.625" customWidth="1"/>
    <col min="8" max="8" width="7.75" customWidth="1"/>
    <col min="9" max="10" width="5.875" customWidth="1"/>
    <col min="11" max="11" width="7.375" customWidth="1"/>
    <col min="12" max="12" width="5.875" customWidth="1"/>
    <col min="13" max="13" width="9" customWidth="1"/>
    <col min="14" max="20" width="5.875" customWidth="1"/>
    <col min="21" max="21" width="7.25" customWidth="1"/>
    <col min="22" max="22" width="5.875" customWidth="1"/>
  </cols>
  <sheetData>
    <row r="1" spans="1:22">
      <c r="A1" s="121" t="s">
        <v>77</v>
      </c>
      <c r="B1" s="122"/>
      <c r="C1" s="12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145"/>
      <c r="U1" s="115"/>
      <c r="V1" s="42"/>
    </row>
    <row r="2" spans="1:22" ht="27">
      <c r="A2" s="203" t="s">
        <v>78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</row>
    <row r="3" spans="1:22">
      <c r="A3" s="121"/>
      <c r="B3" s="123"/>
      <c r="C3" s="123"/>
      <c r="D3" s="124"/>
      <c r="E3" s="124"/>
      <c r="F3" s="124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145"/>
      <c r="U3" s="115"/>
      <c r="V3" s="42" t="s">
        <v>2</v>
      </c>
    </row>
    <row r="4" spans="1:22">
      <c r="A4" s="212" t="s">
        <v>79</v>
      </c>
      <c r="B4" s="213" t="s">
        <v>80</v>
      </c>
      <c r="C4" s="205" t="s">
        <v>81</v>
      </c>
      <c r="D4" s="206"/>
      <c r="E4" s="206"/>
      <c r="F4" s="207"/>
      <c r="G4" s="206" t="s">
        <v>82</v>
      </c>
      <c r="H4" s="206"/>
      <c r="I4" s="208"/>
      <c r="J4" s="208"/>
      <c r="K4" s="208"/>
      <c r="L4" s="208"/>
      <c r="M4" s="208"/>
      <c r="N4" s="208"/>
      <c r="O4" s="207"/>
      <c r="P4" s="201" t="s">
        <v>83</v>
      </c>
      <c r="Q4" s="201" t="s">
        <v>84</v>
      </c>
      <c r="R4" s="201" t="s">
        <v>85</v>
      </c>
      <c r="S4" s="201" t="s">
        <v>86</v>
      </c>
      <c r="T4" s="201" t="s">
        <v>87</v>
      </c>
      <c r="U4" s="201" t="s">
        <v>88</v>
      </c>
      <c r="V4" s="212" t="s">
        <v>89</v>
      </c>
    </row>
    <row r="5" spans="1:22" ht="23.1" customHeight="1">
      <c r="A5" s="212"/>
      <c r="B5" s="213"/>
      <c r="C5" s="213" t="s">
        <v>90</v>
      </c>
      <c r="D5" s="202" t="s">
        <v>91</v>
      </c>
      <c r="E5" s="202" t="s">
        <v>92</v>
      </c>
      <c r="F5" s="214" t="s">
        <v>93</v>
      </c>
      <c r="G5" s="202" t="s">
        <v>94</v>
      </c>
      <c r="H5" s="202" t="s">
        <v>95</v>
      </c>
      <c r="I5" s="209" t="s">
        <v>96</v>
      </c>
      <c r="J5" s="210"/>
      <c r="K5" s="210"/>
      <c r="L5" s="210"/>
      <c r="M5" s="210"/>
      <c r="N5" s="211"/>
      <c r="O5" s="201" t="s">
        <v>97</v>
      </c>
      <c r="P5" s="201"/>
      <c r="Q5" s="201"/>
      <c r="R5" s="201"/>
      <c r="S5" s="201"/>
      <c r="T5" s="201"/>
      <c r="U5" s="201"/>
      <c r="V5" s="212"/>
    </row>
    <row r="6" spans="1:22" ht="36">
      <c r="A6" s="212"/>
      <c r="B6" s="213"/>
      <c r="C6" s="213"/>
      <c r="D6" s="202"/>
      <c r="E6" s="202"/>
      <c r="F6" s="214"/>
      <c r="G6" s="202"/>
      <c r="H6" s="202"/>
      <c r="I6" s="139" t="s">
        <v>94</v>
      </c>
      <c r="J6" s="140" t="s">
        <v>98</v>
      </c>
      <c r="K6" s="140" t="s">
        <v>99</v>
      </c>
      <c r="L6" s="140" t="s">
        <v>100</v>
      </c>
      <c r="M6" s="140" t="s">
        <v>101</v>
      </c>
      <c r="N6" s="141" t="s">
        <v>102</v>
      </c>
      <c r="O6" s="201"/>
      <c r="P6" s="201"/>
      <c r="Q6" s="201"/>
      <c r="R6" s="201"/>
      <c r="S6" s="201"/>
      <c r="T6" s="201"/>
      <c r="U6" s="201"/>
      <c r="V6" s="212"/>
    </row>
    <row r="7" spans="1:22">
      <c r="A7" s="125" t="s">
        <v>103</v>
      </c>
      <c r="B7" s="126">
        <v>1</v>
      </c>
      <c r="C7" s="127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  <c r="I7" s="3">
        <v>8</v>
      </c>
      <c r="J7" s="3">
        <v>9</v>
      </c>
      <c r="K7" s="3">
        <v>10</v>
      </c>
      <c r="L7" s="3">
        <v>11</v>
      </c>
      <c r="M7" s="3">
        <v>12</v>
      </c>
      <c r="N7" s="3">
        <v>13</v>
      </c>
      <c r="O7" s="3">
        <v>14</v>
      </c>
      <c r="P7" s="3">
        <v>15</v>
      </c>
      <c r="Q7" s="3">
        <v>16</v>
      </c>
      <c r="R7" s="3">
        <v>17</v>
      </c>
      <c r="S7" s="3">
        <v>18</v>
      </c>
      <c r="T7" s="3">
        <v>19</v>
      </c>
      <c r="U7" s="3">
        <v>20</v>
      </c>
      <c r="V7" s="3">
        <v>21</v>
      </c>
    </row>
    <row r="8" spans="1:22" ht="24.75" customHeight="1">
      <c r="A8" s="128" t="s">
        <v>90</v>
      </c>
      <c r="B8" s="129">
        <v>786.81</v>
      </c>
      <c r="C8" s="130"/>
      <c r="D8" s="130"/>
      <c r="E8" s="130"/>
      <c r="F8" s="130"/>
      <c r="G8" s="129">
        <v>786.81</v>
      </c>
      <c r="H8" s="131">
        <v>561.05999999999995</v>
      </c>
      <c r="I8" s="142">
        <v>225.75</v>
      </c>
      <c r="J8" s="130"/>
      <c r="K8" s="130"/>
      <c r="L8" s="143">
        <v>225.75</v>
      </c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24.75" customHeight="1">
      <c r="A9" s="132" t="s">
        <v>104</v>
      </c>
      <c r="B9" s="133">
        <v>310.16000000000003</v>
      </c>
      <c r="C9" s="6"/>
      <c r="D9" s="6"/>
      <c r="E9" s="6"/>
      <c r="F9" s="6"/>
      <c r="G9" s="133">
        <v>310.16000000000003</v>
      </c>
      <c r="H9" s="133">
        <v>310.16000000000003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24.75" customHeight="1">
      <c r="A10" s="134" t="s">
        <v>105</v>
      </c>
      <c r="B10" s="6">
        <v>432.94</v>
      </c>
      <c r="C10" s="6"/>
      <c r="D10" s="6"/>
      <c r="E10" s="6"/>
      <c r="F10" s="6"/>
      <c r="G10" s="6">
        <v>432.94</v>
      </c>
      <c r="H10" s="135">
        <v>207.19</v>
      </c>
      <c r="I10" s="6">
        <v>225.75</v>
      </c>
      <c r="J10" s="6"/>
      <c r="K10" s="6"/>
      <c r="L10" s="144">
        <v>225.75</v>
      </c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24.75" customHeight="1">
      <c r="A11" s="136" t="s">
        <v>106</v>
      </c>
      <c r="B11" s="137">
        <v>43.71</v>
      </c>
      <c r="C11" s="6"/>
      <c r="D11" s="6"/>
      <c r="E11" s="6"/>
      <c r="F11" s="6"/>
      <c r="G11" s="138">
        <v>43.71</v>
      </c>
      <c r="H11" s="138">
        <v>43.71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24.75" customHeight="1">
      <c r="A12" s="6"/>
      <c r="B12" s="13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24.75" customHeight="1">
      <c r="A13" s="6"/>
      <c r="B13" s="13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</sheetData>
  <mergeCells count="20">
    <mergeCell ref="S4:S6"/>
    <mergeCell ref="T4:T6"/>
    <mergeCell ref="U4:U6"/>
    <mergeCell ref="V4:V6"/>
    <mergeCell ref="A2:V2"/>
    <mergeCell ref="C4:F4"/>
    <mergeCell ref="G4:O4"/>
    <mergeCell ref="I5:N5"/>
    <mergeCell ref="A4:A6"/>
    <mergeCell ref="B4:B6"/>
    <mergeCell ref="C5:C6"/>
    <mergeCell ref="D5:D6"/>
    <mergeCell ref="E5:E6"/>
    <mergeCell ref="F5:F6"/>
    <mergeCell ref="Q4:Q6"/>
    <mergeCell ref="R4:R6"/>
    <mergeCell ref="G5:G6"/>
    <mergeCell ref="H5:H6"/>
    <mergeCell ref="O5:O6"/>
    <mergeCell ref="P4:P6"/>
  </mergeCells>
  <phoneticPr fontId="13" type="noConversion"/>
  <printOptions horizontalCentered="1"/>
  <pageMargins left="0.31458333333333299" right="0.35416666666666702" top="1.55" bottom="0.75138888888888899" header="0.297916666666667" footer="0.297916666666667"/>
  <pageSetup paperSize="9" scale="92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4"/>
  <sheetViews>
    <sheetView topLeftCell="A19" workbookViewId="0">
      <selection activeCell="C24" sqref="C24"/>
    </sheetView>
  </sheetViews>
  <sheetFormatPr defaultColWidth="9" defaultRowHeight="13.5"/>
  <cols>
    <col min="1" max="1" width="23" style="82" customWidth="1"/>
    <col min="2" max="2" width="5.875" style="83" customWidth="1"/>
    <col min="3" max="3" width="41.5" customWidth="1"/>
    <col min="4" max="4" width="7.375" customWidth="1"/>
    <col min="5" max="5" width="6.125" customWidth="1"/>
    <col min="6" max="6" width="7.125" customWidth="1"/>
    <col min="7" max="7" width="8.375" customWidth="1"/>
    <col min="9" max="9" width="6" customWidth="1"/>
    <col min="10" max="10" width="5.625" customWidth="1"/>
    <col min="11" max="11" width="7.875" customWidth="1"/>
    <col min="12" max="13" width="7.625" customWidth="1"/>
    <col min="14" max="19" width="7.25" customWidth="1"/>
  </cols>
  <sheetData>
    <row r="1" spans="1:19">
      <c r="A1" s="84" t="s">
        <v>107</v>
      </c>
    </row>
    <row r="2" spans="1:19" ht="36.950000000000003" customHeight="1">
      <c r="A2" s="217" t="s">
        <v>108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</row>
    <row r="3" spans="1:19">
      <c r="A3" s="85"/>
      <c r="B3" s="86"/>
      <c r="C3" s="42"/>
      <c r="D3" s="42"/>
      <c r="E3" s="42"/>
      <c r="F3" s="42"/>
      <c r="G3" s="42"/>
      <c r="H3" s="42"/>
      <c r="I3" s="114"/>
      <c r="J3" s="115"/>
      <c r="K3" s="114"/>
      <c r="L3" s="114"/>
      <c r="M3" s="42"/>
      <c r="S3" s="8" t="s">
        <v>2</v>
      </c>
    </row>
    <row r="4" spans="1:19">
      <c r="A4" s="218" t="s">
        <v>79</v>
      </c>
      <c r="B4" s="219" t="s">
        <v>109</v>
      </c>
      <c r="C4" s="215" t="s">
        <v>110</v>
      </c>
      <c r="D4" s="215" t="s">
        <v>90</v>
      </c>
      <c r="E4" s="4" t="s">
        <v>111</v>
      </c>
      <c r="F4" s="4"/>
      <c r="G4" s="4"/>
      <c r="H4" s="4"/>
      <c r="I4" s="212" t="s">
        <v>112</v>
      </c>
      <c r="J4" s="212"/>
      <c r="K4" s="212"/>
      <c r="L4" s="212"/>
      <c r="M4" s="212"/>
      <c r="N4" s="212"/>
      <c r="O4" s="212"/>
      <c r="P4" s="215" t="s">
        <v>113</v>
      </c>
      <c r="Q4" s="215" t="s">
        <v>114</v>
      </c>
      <c r="R4" s="215" t="s">
        <v>115</v>
      </c>
      <c r="S4" s="215" t="s">
        <v>116</v>
      </c>
    </row>
    <row r="5" spans="1:19">
      <c r="A5" s="218"/>
      <c r="B5" s="219"/>
      <c r="C5" s="215"/>
      <c r="D5" s="215"/>
      <c r="E5" s="215" t="s">
        <v>94</v>
      </c>
      <c r="F5" s="215" t="s">
        <v>117</v>
      </c>
      <c r="G5" s="216" t="s">
        <v>118</v>
      </c>
      <c r="H5" s="215" t="s">
        <v>119</v>
      </c>
      <c r="I5" s="215" t="s">
        <v>94</v>
      </c>
      <c r="J5" s="212" t="s">
        <v>120</v>
      </c>
      <c r="K5" s="212"/>
      <c r="L5" s="212"/>
      <c r="M5" s="212"/>
      <c r="N5" s="215" t="s">
        <v>121</v>
      </c>
      <c r="O5" s="215" t="s">
        <v>122</v>
      </c>
      <c r="P5" s="215"/>
      <c r="Q5" s="215"/>
      <c r="R5" s="215"/>
      <c r="S5" s="215"/>
    </row>
    <row r="6" spans="1:19" ht="36">
      <c r="A6" s="218"/>
      <c r="B6" s="219"/>
      <c r="C6" s="215"/>
      <c r="D6" s="215"/>
      <c r="E6" s="215"/>
      <c r="F6" s="215"/>
      <c r="G6" s="216"/>
      <c r="H6" s="215"/>
      <c r="I6" s="215"/>
      <c r="J6" s="7" t="s">
        <v>90</v>
      </c>
      <c r="K6" s="7" t="s">
        <v>123</v>
      </c>
      <c r="L6" s="7" t="s">
        <v>124</v>
      </c>
      <c r="M6" s="7" t="s">
        <v>125</v>
      </c>
      <c r="N6" s="215"/>
      <c r="O6" s="215"/>
      <c r="P6" s="215"/>
      <c r="Q6" s="215"/>
      <c r="R6" s="215"/>
      <c r="S6" s="215"/>
    </row>
    <row r="7" spans="1:19">
      <c r="A7" s="87" t="s">
        <v>103</v>
      </c>
      <c r="B7" s="5" t="s">
        <v>103</v>
      </c>
      <c r="C7" s="5" t="s">
        <v>103</v>
      </c>
      <c r="D7" s="5">
        <v>1</v>
      </c>
      <c r="E7" s="5">
        <v>2</v>
      </c>
      <c r="F7" s="5">
        <v>3</v>
      </c>
      <c r="G7" s="5">
        <v>4</v>
      </c>
      <c r="H7" s="5">
        <v>5</v>
      </c>
      <c r="I7" s="5">
        <v>6</v>
      </c>
      <c r="J7" s="5">
        <v>7</v>
      </c>
      <c r="K7" s="5">
        <v>8</v>
      </c>
      <c r="L7" s="5">
        <v>9</v>
      </c>
      <c r="M7" s="5">
        <v>10</v>
      </c>
      <c r="N7" s="5">
        <v>11</v>
      </c>
      <c r="O7" s="5">
        <v>12</v>
      </c>
      <c r="P7" s="5">
        <v>13</v>
      </c>
      <c r="Q7" s="5">
        <v>14</v>
      </c>
      <c r="R7" s="5">
        <v>15</v>
      </c>
      <c r="S7" s="5">
        <v>16</v>
      </c>
    </row>
    <row r="8" spans="1:19" ht="21" customHeight="1">
      <c r="A8" s="87"/>
      <c r="B8" s="5"/>
      <c r="C8" s="5" t="s">
        <v>90</v>
      </c>
      <c r="D8" s="88">
        <v>786.81</v>
      </c>
      <c r="E8" s="89">
        <v>487.83</v>
      </c>
      <c r="F8" s="90">
        <v>381.18</v>
      </c>
      <c r="G8" s="90">
        <v>90.73</v>
      </c>
      <c r="H8" s="90">
        <v>15.92</v>
      </c>
      <c r="I8" s="90">
        <v>298.98</v>
      </c>
      <c r="J8" s="88">
        <v>0</v>
      </c>
      <c r="K8" s="89">
        <v>0</v>
      </c>
      <c r="L8" s="90">
        <v>0</v>
      </c>
      <c r="M8" s="90">
        <v>0</v>
      </c>
      <c r="N8" s="90">
        <v>0</v>
      </c>
      <c r="O8" s="90">
        <v>298.98</v>
      </c>
      <c r="P8" s="116"/>
      <c r="Q8" s="116"/>
      <c r="R8" s="116"/>
      <c r="S8" s="5"/>
    </row>
    <row r="9" spans="1:19" ht="21" customHeight="1">
      <c r="A9" s="91" t="s">
        <v>104</v>
      </c>
      <c r="B9" s="92"/>
      <c r="C9" s="92"/>
      <c r="D9" s="93">
        <v>310.16000000000003</v>
      </c>
      <c r="E9" s="93">
        <v>263.35000000000002</v>
      </c>
      <c r="F9" s="93">
        <v>196.21</v>
      </c>
      <c r="G9" s="93">
        <v>52.07</v>
      </c>
      <c r="H9" s="93">
        <v>15.07</v>
      </c>
      <c r="I9" s="93">
        <v>46.81</v>
      </c>
      <c r="J9" s="93">
        <v>0</v>
      </c>
      <c r="K9" s="93"/>
      <c r="L9" s="93"/>
      <c r="M9" s="93"/>
      <c r="N9" s="93"/>
      <c r="O9" s="93">
        <v>46.81</v>
      </c>
      <c r="P9" s="93"/>
      <c r="Q9" s="93"/>
      <c r="R9" s="93"/>
      <c r="S9" s="92"/>
    </row>
    <row r="10" spans="1:19" ht="21" customHeight="1">
      <c r="A10" s="91"/>
      <c r="B10" s="94">
        <v>201</v>
      </c>
      <c r="C10" s="95" t="s">
        <v>126</v>
      </c>
      <c r="D10" s="96">
        <v>221.56</v>
      </c>
      <c r="E10" s="96">
        <v>183.56</v>
      </c>
      <c r="F10" s="96">
        <v>133.49</v>
      </c>
      <c r="G10" s="96">
        <v>50.07</v>
      </c>
      <c r="H10" s="96"/>
      <c r="I10" s="93">
        <v>38</v>
      </c>
      <c r="J10" s="96">
        <v>0</v>
      </c>
      <c r="K10" s="96"/>
      <c r="L10" s="96"/>
      <c r="M10" s="96"/>
      <c r="N10" s="96"/>
      <c r="O10" s="93">
        <v>38</v>
      </c>
      <c r="P10" s="117"/>
      <c r="Q10" s="117"/>
      <c r="R10" s="117"/>
      <c r="S10" s="119"/>
    </row>
    <row r="11" spans="1:19" ht="21" customHeight="1">
      <c r="A11" s="91"/>
      <c r="B11" s="94">
        <v>201</v>
      </c>
      <c r="C11" s="95" t="s">
        <v>127</v>
      </c>
      <c r="D11" s="96">
        <v>8.81</v>
      </c>
      <c r="E11" s="96">
        <v>0</v>
      </c>
      <c r="F11" s="96"/>
      <c r="G11" s="96"/>
      <c r="H11" s="96"/>
      <c r="I11" s="96">
        <v>8.81</v>
      </c>
      <c r="J11" s="96">
        <v>0</v>
      </c>
      <c r="K11" s="96"/>
      <c r="L11" s="96"/>
      <c r="M11" s="96"/>
      <c r="N11" s="96"/>
      <c r="O11" s="93">
        <v>8.81</v>
      </c>
      <c r="P11" s="117"/>
      <c r="Q11" s="117"/>
      <c r="R11" s="117"/>
      <c r="S11" s="119"/>
    </row>
    <row r="12" spans="1:19" ht="21" customHeight="1">
      <c r="A12" s="91"/>
      <c r="B12" s="94">
        <v>205</v>
      </c>
      <c r="C12" s="95" t="s">
        <v>128</v>
      </c>
      <c r="D12" s="96">
        <v>2</v>
      </c>
      <c r="E12" s="96">
        <v>2</v>
      </c>
      <c r="F12" s="96"/>
      <c r="G12" s="96">
        <v>2</v>
      </c>
      <c r="H12" s="96"/>
      <c r="I12" s="96">
        <v>0</v>
      </c>
      <c r="J12" s="96">
        <v>0</v>
      </c>
      <c r="K12" s="96"/>
      <c r="L12" s="96"/>
      <c r="M12" s="96"/>
      <c r="N12" s="96"/>
      <c r="O12" s="96"/>
      <c r="P12" s="117"/>
      <c r="Q12" s="117"/>
      <c r="R12" s="117"/>
      <c r="S12" s="119"/>
    </row>
    <row r="13" spans="1:19" ht="21" customHeight="1">
      <c r="A13" s="91"/>
      <c r="B13" s="94">
        <v>208</v>
      </c>
      <c r="C13" s="95" t="s">
        <v>129</v>
      </c>
      <c r="D13" s="96">
        <v>15.07</v>
      </c>
      <c r="E13" s="96">
        <v>15.07</v>
      </c>
      <c r="F13" s="96"/>
      <c r="G13" s="96"/>
      <c r="H13" s="96">
        <v>15.07</v>
      </c>
      <c r="I13" s="96">
        <v>0</v>
      </c>
      <c r="J13" s="96">
        <v>0</v>
      </c>
      <c r="K13" s="96"/>
      <c r="L13" s="96"/>
      <c r="M13" s="96"/>
      <c r="N13" s="96"/>
      <c r="O13" s="96"/>
      <c r="P13" s="117"/>
      <c r="Q13" s="117"/>
      <c r="R13" s="117"/>
      <c r="S13" s="119"/>
    </row>
    <row r="14" spans="1:19" ht="21" customHeight="1">
      <c r="A14" s="91"/>
      <c r="B14" s="94">
        <v>208</v>
      </c>
      <c r="C14" s="95" t="s">
        <v>130</v>
      </c>
      <c r="D14" s="96">
        <v>28.68</v>
      </c>
      <c r="E14" s="96">
        <v>28.68</v>
      </c>
      <c r="F14" s="96">
        <v>28.68</v>
      </c>
      <c r="G14" s="96"/>
      <c r="H14" s="96"/>
      <c r="I14" s="96">
        <v>0</v>
      </c>
      <c r="J14" s="96">
        <v>0</v>
      </c>
      <c r="K14" s="96"/>
      <c r="L14" s="96"/>
      <c r="M14" s="96"/>
      <c r="N14" s="96"/>
      <c r="O14" s="96"/>
      <c r="P14" s="117"/>
      <c r="Q14" s="117"/>
      <c r="R14" s="117"/>
      <c r="S14" s="119"/>
    </row>
    <row r="15" spans="1:19" ht="21" customHeight="1">
      <c r="A15" s="91"/>
      <c r="B15" s="94">
        <v>210</v>
      </c>
      <c r="C15" s="95" t="s">
        <v>131</v>
      </c>
      <c r="D15" s="96">
        <v>18.02</v>
      </c>
      <c r="E15" s="96">
        <v>18.02</v>
      </c>
      <c r="F15" s="96">
        <v>18.02</v>
      </c>
      <c r="G15" s="96"/>
      <c r="H15" s="96"/>
      <c r="I15" s="96">
        <v>0</v>
      </c>
      <c r="J15" s="96">
        <v>0</v>
      </c>
      <c r="K15" s="96"/>
      <c r="L15" s="96"/>
      <c r="M15" s="96"/>
      <c r="N15" s="96"/>
      <c r="O15" s="96"/>
      <c r="P15" s="117"/>
      <c r="Q15" s="117"/>
      <c r="R15" s="117"/>
      <c r="S15" s="119"/>
    </row>
    <row r="16" spans="1:19" ht="21" customHeight="1">
      <c r="A16" s="91"/>
      <c r="B16" s="94">
        <v>221</v>
      </c>
      <c r="C16" s="95" t="s">
        <v>132</v>
      </c>
      <c r="D16" s="96">
        <v>16.02</v>
      </c>
      <c r="E16" s="96">
        <v>16.02</v>
      </c>
      <c r="F16" s="96">
        <v>16.02</v>
      </c>
      <c r="G16" s="96"/>
      <c r="H16" s="96"/>
      <c r="I16" s="96">
        <v>0</v>
      </c>
      <c r="J16" s="96">
        <v>0</v>
      </c>
      <c r="K16" s="96"/>
      <c r="L16" s="96"/>
      <c r="M16" s="96"/>
      <c r="N16" s="96"/>
      <c r="O16" s="96"/>
      <c r="P16" s="117"/>
      <c r="Q16" s="117"/>
      <c r="R16" s="117"/>
      <c r="S16" s="119"/>
    </row>
    <row r="17" spans="1:19" ht="21" customHeight="1">
      <c r="A17" s="97" t="s">
        <v>105</v>
      </c>
      <c r="B17" s="98"/>
      <c r="C17" s="99"/>
      <c r="D17" s="100">
        <v>432.94</v>
      </c>
      <c r="E17" s="100">
        <v>200.77</v>
      </c>
      <c r="F17" s="100">
        <v>161.26</v>
      </c>
      <c r="G17" s="100">
        <v>38.659999999999997</v>
      </c>
      <c r="H17" s="100">
        <v>0.85</v>
      </c>
      <c r="I17" s="100">
        <v>232.17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00">
        <v>232.17</v>
      </c>
      <c r="P17" s="100"/>
      <c r="Q17" s="100"/>
      <c r="R17" s="100"/>
      <c r="S17" s="120"/>
    </row>
    <row r="18" spans="1:19" ht="21" customHeight="1">
      <c r="A18" s="97"/>
      <c r="B18" s="101">
        <v>201</v>
      </c>
      <c r="C18" s="102" t="s">
        <v>133</v>
      </c>
      <c r="D18" s="100">
        <v>146.56</v>
      </c>
      <c r="E18" s="100">
        <v>146.56</v>
      </c>
      <c r="F18" s="103">
        <v>109.54</v>
      </c>
      <c r="G18" s="103">
        <v>37.020000000000003</v>
      </c>
      <c r="H18" s="103">
        <v>0</v>
      </c>
      <c r="I18" s="100">
        <v>0</v>
      </c>
      <c r="J18" s="100">
        <v>0</v>
      </c>
      <c r="K18" s="100"/>
      <c r="L18" s="100"/>
      <c r="M18" s="100"/>
      <c r="N18" s="100"/>
      <c r="O18" s="103"/>
      <c r="P18" s="100"/>
      <c r="Q18" s="100"/>
      <c r="R18" s="100"/>
      <c r="S18" s="120"/>
    </row>
    <row r="19" spans="1:19" ht="21" customHeight="1">
      <c r="A19" s="97"/>
      <c r="B19" s="101">
        <v>201</v>
      </c>
      <c r="C19" s="104" t="s">
        <v>134</v>
      </c>
      <c r="D19" s="100">
        <v>6.42</v>
      </c>
      <c r="E19" s="100">
        <v>0</v>
      </c>
      <c r="F19" s="103"/>
      <c r="G19" s="103"/>
      <c r="H19" s="103"/>
      <c r="I19" s="100">
        <v>6.42</v>
      </c>
      <c r="J19" s="100">
        <v>0</v>
      </c>
      <c r="K19" s="100"/>
      <c r="L19" s="100"/>
      <c r="M19" s="100"/>
      <c r="N19" s="100"/>
      <c r="O19" s="103">
        <v>6.42</v>
      </c>
      <c r="P19" s="100"/>
      <c r="Q19" s="100"/>
      <c r="R19" s="100"/>
      <c r="S19" s="120"/>
    </row>
    <row r="20" spans="1:19" ht="21" customHeight="1">
      <c r="A20" s="97"/>
      <c r="B20" s="105">
        <v>201</v>
      </c>
      <c r="C20" s="106" t="s">
        <v>135</v>
      </c>
      <c r="D20" s="100">
        <v>70.75</v>
      </c>
      <c r="E20" s="100">
        <v>0</v>
      </c>
      <c r="F20" s="103"/>
      <c r="G20" s="103"/>
      <c r="H20" s="103"/>
      <c r="I20" s="100">
        <v>70.75</v>
      </c>
      <c r="J20" s="100">
        <v>0</v>
      </c>
      <c r="K20" s="100"/>
      <c r="L20" s="100"/>
      <c r="M20" s="100"/>
      <c r="N20" s="100"/>
      <c r="O20" s="118">
        <v>70.75</v>
      </c>
      <c r="P20" s="100"/>
      <c r="Q20" s="100"/>
      <c r="R20" s="100"/>
      <c r="S20" s="120"/>
    </row>
    <row r="21" spans="1:19" ht="21" customHeight="1">
      <c r="A21" s="97"/>
      <c r="B21" s="105">
        <v>201</v>
      </c>
      <c r="C21" s="106" t="s">
        <v>136</v>
      </c>
      <c r="D21" s="100">
        <v>80</v>
      </c>
      <c r="E21" s="100">
        <v>0</v>
      </c>
      <c r="F21" s="103"/>
      <c r="G21" s="103"/>
      <c r="H21" s="103"/>
      <c r="I21" s="100">
        <v>80</v>
      </c>
      <c r="J21" s="100">
        <v>0</v>
      </c>
      <c r="K21" s="100"/>
      <c r="L21" s="100"/>
      <c r="M21" s="100"/>
      <c r="N21" s="100"/>
      <c r="O21" s="118">
        <v>80</v>
      </c>
      <c r="P21" s="100"/>
      <c r="Q21" s="100"/>
      <c r="R21" s="100"/>
      <c r="S21" s="120"/>
    </row>
    <row r="22" spans="1:19" ht="21" customHeight="1">
      <c r="A22" s="97"/>
      <c r="B22" s="105">
        <v>201</v>
      </c>
      <c r="C22" s="106" t="s">
        <v>137</v>
      </c>
      <c r="D22" s="100">
        <v>75</v>
      </c>
      <c r="E22" s="100">
        <v>0</v>
      </c>
      <c r="F22" s="103"/>
      <c r="G22" s="103"/>
      <c r="H22" s="103"/>
      <c r="I22" s="100">
        <v>75</v>
      </c>
      <c r="J22" s="100">
        <v>0</v>
      </c>
      <c r="K22" s="100"/>
      <c r="L22" s="100"/>
      <c r="M22" s="100"/>
      <c r="N22" s="100"/>
      <c r="O22" s="118">
        <v>75</v>
      </c>
      <c r="P22" s="100"/>
      <c r="Q22" s="100"/>
      <c r="R22" s="100"/>
      <c r="S22" s="120"/>
    </row>
    <row r="23" spans="1:19" ht="21" customHeight="1">
      <c r="A23" s="97"/>
      <c r="B23" s="101">
        <v>205</v>
      </c>
      <c r="C23" s="102" t="s">
        <v>138</v>
      </c>
      <c r="D23" s="100">
        <v>1.64</v>
      </c>
      <c r="E23" s="100">
        <v>1.64</v>
      </c>
      <c r="F23" s="103">
        <v>0</v>
      </c>
      <c r="G23" s="103">
        <v>1.64</v>
      </c>
      <c r="H23" s="103">
        <v>0</v>
      </c>
      <c r="I23" s="100">
        <v>0</v>
      </c>
      <c r="J23" s="100">
        <v>0</v>
      </c>
      <c r="K23" s="100"/>
      <c r="L23" s="100"/>
      <c r="M23" s="100"/>
      <c r="N23" s="100"/>
      <c r="O23" s="100"/>
      <c r="P23" s="100"/>
      <c r="Q23" s="100"/>
      <c r="R23" s="100"/>
      <c r="S23" s="120"/>
    </row>
    <row r="24" spans="1:19" ht="21" customHeight="1">
      <c r="A24" s="97"/>
      <c r="B24" s="101">
        <v>208</v>
      </c>
      <c r="C24" s="102" t="s">
        <v>139</v>
      </c>
      <c r="D24" s="100">
        <v>0.85</v>
      </c>
      <c r="E24" s="100">
        <v>0.85</v>
      </c>
      <c r="F24" s="103">
        <v>0</v>
      </c>
      <c r="G24" s="103">
        <v>0</v>
      </c>
      <c r="H24" s="103">
        <v>0.85</v>
      </c>
      <c r="I24" s="100">
        <v>0</v>
      </c>
      <c r="J24" s="100">
        <v>0</v>
      </c>
      <c r="K24" s="100"/>
      <c r="L24" s="100"/>
      <c r="M24" s="100"/>
      <c r="N24" s="100"/>
      <c r="O24" s="100"/>
      <c r="P24" s="100"/>
      <c r="Q24" s="100"/>
      <c r="R24" s="100"/>
      <c r="S24" s="120"/>
    </row>
    <row r="25" spans="1:19" ht="21" customHeight="1">
      <c r="A25" s="97"/>
      <c r="B25" s="101">
        <v>208</v>
      </c>
      <c r="C25" s="102" t="s">
        <v>140</v>
      </c>
      <c r="D25" s="100">
        <v>23.78</v>
      </c>
      <c r="E25" s="100">
        <v>23.78</v>
      </c>
      <c r="F25" s="103">
        <v>23.78</v>
      </c>
      <c r="G25" s="103">
        <v>0</v>
      </c>
      <c r="H25" s="103">
        <v>0</v>
      </c>
      <c r="I25" s="100">
        <v>0</v>
      </c>
      <c r="J25" s="100">
        <v>0</v>
      </c>
      <c r="K25" s="100"/>
      <c r="L25" s="100"/>
      <c r="M25" s="100"/>
      <c r="N25" s="100"/>
      <c r="O25" s="100"/>
      <c r="P25" s="100"/>
      <c r="Q25" s="100"/>
      <c r="R25" s="100"/>
      <c r="S25" s="120"/>
    </row>
    <row r="26" spans="1:19" ht="21" customHeight="1">
      <c r="A26" s="97"/>
      <c r="B26" s="101">
        <v>210</v>
      </c>
      <c r="C26" s="102" t="s">
        <v>141</v>
      </c>
      <c r="D26" s="100">
        <v>14.79</v>
      </c>
      <c r="E26" s="100">
        <v>14.79</v>
      </c>
      <c r="F26" s="103">
        <v>14.79</v>
      </c>
      <c r="G26" s="103">
        <v>0</v>
      </c>
      <c r="H26" s="103">
        <v>0</v>
      </c>
      <c r="I26" s="100">
        <v>0</v>
      </c>
      <c r="J26" s="100">
        <v>0</v>
      </c>
      <c r="K26" s="100"/>
      <c r="L26" s="100"/>
      <c r="M26" s="100"/>
      <c r="N26" s="100"/>
      <c r="O26" s="100"/>
      <c r="P26" s="100"/>
      <c r="Q26" s="100"/>
      <c r="R26" s="100"/>
      <c r="S26" s="120"/>
    </row>
    <row r="27" spans="1:19" ht="21" customHeight="1">
      <c r="A27" s="97"/>
      <c r="B27" s="101">
        <v>221</v>
      </c>
      <c r="C27" s="102" t="s">
        <v>142</v>
      </c>
      <c r="D27" s="100">
        <v>13.15</v>
      </c>
      <c r="E27" s="100">
        <v>13.15</v>
      </c>
      <c r="F27" s="103">
        <v>13.15</v>
      </c>
      <c r="G27" s="103">
        <v>0</v>
      </c>
      <c r="H27" s="103">
        <v>0</v>
      </c>
      <c r="I27" s="100">
        <v>0</v>
      </c>
      <c r="J27" s="100">
        <v>0</v>
      </c>
      <c r="K27" s="100"/>
      <c r="L27" s="100"/>
      <c r="M27" s="100"/>
      <c r="N27" s="100"/>
      <c r="O27" s="100"/>
      <c r="P27" s="100"/>
      <c r="Q27" s="100"/>
      <c r="R27" s="100"/>
      <c r="S27" s="120"/>
    </row>
    <row r="28" spans="1:19" ht="21" customHeight="1">
      <c r="A28" s="107" t="s">
        <v>106</v>
      </c>
      <c r="B28" s="108"/>
      <c r="C28" s="109" t="s">
        <v>90</v>
      </c>
      <c r="D28" s="110">
        <v>43.71</v>
      </c>
      <c r="E28" s="111">
        <v>23.71</v>
      </c>
      <c r="F28" s="111">
        <v>23.71</v>
      </c>
      <c r="G28" s="110"/>
      <c r="H28" s="110"/>
      <c r="I28" s="110">
        <v>20</v>
      </c>
      <c r="J28" s="110"/>
      <c r="K28" s="110"/>
      <c r="L28" s="110"/>
      <c r="M28" s="110"/>
      <c r="N28" s="110"/>
      <c r="O28" s="110"/>
      <c r="P28" s="110"/>
      <c r="Q28" s="110"/>
      <c r="R28" s="110"/>
      <c r="S28" s="112"/>
    </row>
    <row r="29" spans="1:19" ht="21" customHeight="1">
      <c r="A29" s="112"/>
      <c r="B29" s="108">
        <v>201</v>
      </c>
      <c r="C29" s="113" t="s">
        <v>143</v>
      </c>
      <c r="D29" s="111">
        <v>23.71</v>
      </c>
      <c r="E29" s="111">
        <v>23.71</v>
      </c>
      <c r="F29" s="111">
        <v>23.71</v>
      </c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2"/>
    </row>
    <row r="30" spans="1:19" ht="21" customHeight="1">
      <c r="A30" s="112"/>
      <c r="B30" s="108">
        <v>201</v>
      </c>
      <c r="C30" s="113" t="s">
        <v>144</v>
      </c>
      <c r="D30" s="111">
        <v>9.85</v>
      </c>
      <c r="E30" s="111">
        <v>9.85</v>
      </c>
      <c r="F30" s="111">
        <v>9.85</v>
      </c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2"/>
    </row>
    <row r="31" spans="1:19" ht="21" customHeight="1">
      <c r="A31" s="112"/>
      <c r="B31" s="108">
        <v>201</v>
      </c>
      <c r="C31" s="113" t="s">
        <v>145</v>
      </c>
      <c r="D31" s="111">
        <v>13.86</v>
      </c>
      <c r="E31" s="111">
        <v>13.86</v>
      </c>
      <c r="F31" s="111">
        <v>13.86</v>
      </c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2"/>
    </row>
    <row r="32" spans="1:19" ht="21" customHeight="1">
      <c r="A32" s="112"/>
      <c r="B32" s="108"/>
      <c r="C32" s="113" t="s">
        <v>146</v>
      </c>
      <c r="D32" s="111">
        <v>20</v>
      </c>
      <c r="E32" s="111">
        <v>20</v>
      </c>
      <c r="F32" s="110"/>
      <c r="G32" s="110"/>
      <c r="H32" s="110"/>
      <c r="I32" s="111">
        <v>20</v>
      </c>
      <c r="J32" s="111"/>
      <c r="K32" s="110"/>
      <c r="L32" s="110"/>
      <c r="M32" s="110"/>
      <c r="N32" s="110"/>
      <c r="O32" s="111">
        <v>20</v>
      </c>
      <c r="P32" s="110"/>
      <c r="Q32" s="110"/>
      <c r="R32" s="110"/>
      <c r="S32" s="112"/>
    </row>
    <row r="33" spans="1:19" ht="21" customHeight="1">
      <c r="A33" s="112"/>
      <c r="B33" s="108">
        <v>201</v>
      </c>
      <c r="C33" s="113" t="s">
        <v>147</v>
      </c>
      <c r="D33" s="111">
        <v>15</v>
      </c>
      <c r="E33" s="111">
        <v>15</v>
      </c>
      <c r="F33" s="110"/>
      <c r="G33" s="110"/>
      <c r="H33" s="110"/>
      <c r="I33" s="111">
        <v>15</v>
      </c>
      <c r="J33" s="111"/>
      <c r="K33" s="110"/>
      <c r="L33" s="110"/>
      <c r="M33" s="110"/>
      <c r="N33" s="110"/>
      <c r="O33" s="111">
        <v>15</v>
      </c>
      <c r="P33" s="110"/>
      <c r="Q33" s="110"/>
      <c r="R33" s="110"/>
      <c r="S33" s="112"/>
    </row>
    <row r="34" spans="1:19" ht="21" customHeight="1">
      <c r="A34" s="112"/>
      <c r="B34" s="108">
        <v>201</v>
      </c>
      <c r="C34" s="113" t="s">
        <v>148</v>
      </c>
      <c r="D34" s="111">
        <v>5</v>
      </c>
      <c r="E34" s="111">
        <v>5</v>
      </c>
      <c r="F34" s="110"/>
      <c r="G34" s="110"/>
      <c r="H34" s="110"/>
      <c r="I34" s="111">
        <v>5</v>
      </c>
      <c r="J34" s="111"/>
      <c r="K34" s="110"/>
      <c r="L34" s="110"/>
      <c r="M34" s="110"/>
      <c r="N34" s="110"/>
      <c r="O34" s="111">
        <v>5</v>
      </c>
      <c r="P34" s="110"/>
      <c r="Q34" s="110"/>
      <c r="R34" s="110"/>
      <c r="S34" s="112"/>
    </row>
  </sheetData>
  <mergeCells count="18">
    <mergeCell ref="R4:R6"/>
    <mergeCell ref="S4:S6"/>
    <mergeCell ref="A2:S2"/>
    <mergeCell ref="I4:O4"/>
    <mergeCell ref="J5:M5"/>
    <mergeCell ref="A4:A6"/>
    <mergeCell ref="B4:B6"/>
    <mergeCell ref="C4:C6"/>
    <mergeCell ref="D4:D6"/>
    <mergeCell ref="E5:E6"/>
    <mergeCell ref="N5:N6"/>
    <mergeCell ref="O5:O6"/>
    <mergeCell ref="P4:P6"/>
    <mergeCell ref="Q4:Q6"/>
    <mergeCell ref="F5:F6"/>
    <mergeCell ref="G5:G6"/>
    <mergeCell ref="H5:H6"/>
    <mergeCell ref="I5:I6"/>
  </mergeCells>
  <phoneticPr fontId="13" type="noConversion"/>
  <printOptions horizontalCentered="1"/>
  <pageMargins left="0.70069444444444495" right="0.70069444444444495" top="0.75138888888888899" bottom="0.75138888888888899" header="0.297916666666667" footer="0.297916666666667"/>
  <pageSetup paperSize="9" scale="8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E16" sqref="E16"/>
    </sheetView>
  </sheetViews>
  <sheetFormatPr defaultRowHeight="12"/>
  <cols>
    <col min="1" max="1" width="16.625" style="66" customWidth="1"/>
    <col min="2" max="2" width="9" style="66" customWidth="1"/>
    <col min="3" max="3" width="26.125" style="66" customWidth="1"/>
    <col min="4" max="4" width="8" style="66" customWidth="1"/>
    <col min="5" max="6" width="8.375" style="66" customWidth="1"/>
    <col min="7" max="7" width="32.25" style="66" customWidth="1"/>
    <col min="8" max="8" width="11.125" style="66" customWidth="1"/>
    <col min="9" max="9" width="7.5" style="66" customWidth="1"/>
    <col min="10" max="10" width="7.75" style="66" customWidth="1"/>
    <col min="11" max="11" width="9.125" style="66" customWidth="1"/>
    <col min="12" max="16384" width="9" style="66"/>
  </cols>
  <sheetData>
    <row r="1" spans="1:10">
      <c r="A1" s="66" t="s">
        <v>149</v>
      </c>
    </row>
    <row r="2" spans="1:10" ht="30" customHeight="1">
      <c r="A2" s="217" t="s">
        <v>150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0">
      <c r="J3" s="42" t="s">
        <v>2</v>
      </c>
    </row>
    <row r="4" spans="1:10" ht="21.95" customHeight="1">
      <c r="A4" s="221" t="s">
        <v>151</v>
      </c>
      <c r="B4" s="221"/>
      <c r="C4" s="222" t="s">
        <v>152</v>
      </c>
      <c r="D4" s="223"/>
      <c r="E4" s="223"/>
      <c r="F4" s="223"/>
      <c r="G4" s="223"/>
      <c r="H4" s="223"/>
      <c r="I4" s="223"/>
      <c r="J4" s="224"/>
    </row>
    <row r="5" spans="1:10" ht="24">
      <c r="A5" s="67" t="s">
        <v>153</v>
      </c>
      <c r="B5" s="67" t="s">
        <v>6</v>
      </c>
      <c r="C5" s="7" t="s">
        <v>7</v>
      </c>
      <c r="D5" s="68" t="s">
        <v>90</v>
      </c>
      <c r="E5" s="69" t="s">
        <v>154</v>
      </c>
      <c r="F5" s="69" t="s">
        <v>155</v>
      </c>
      <c r="G5" s="7" t="s">
        <v>8</v>
      </c>
      <c r="H5" s="68" t="s">
        <v>90</v>
      </c>
      <c r="I5" s="69" t="s">
        <v>154</v>
      </c>
      <c r="J5" s="69" t="s">
        <v>155</v>
      </c>
    </row>
    <row r="6" spans="1:10">
      <c r="A6" s="70" t="s">
        <v>156</v>
      </c>
      <c r="B6" s="71">
        <f ca="1">表一!B6</f>
        <v>786.81</v>
      </c>
      <c r="C6" s="72" t="s">
        <v>10</v>
      </c>
      <c r="D6" s="73">
        <f>E6+F6</f>
        <v>487.83</v>
      </c>
      <c r="E6" s="73">
        <v>487.83</v>
      </c>
      <c r="F6" s="73">
        <f>F7+F8+F9</f>
        <v>0</v>
      </c>
      <c r="G6" s="74" t="s">
        <v>11</v>
      </c>
      <c r="H6" s="75">
        <v>652.80999999999995</v>
      </c>
      <c r="I6" s="75">
        <v>652.80999999999995</v>
      </c>
      <c r="J6" s="70"/>
    </row>
    <row r="7" spans="1:10" ht="12.75">
      <c r="A7" s="76"/>
      <c r="B7" s="70"/>
      <c r="C7" s="77" t="s">
        <v>117</v>
      </c>
      <c r="D7" s="73">
        <f t="shared" ref="D7:D20" si="0">E7+F7</f>
        <v>381.18</v>
      </c>
      <c r="E7" s="70">
        <v>381.18</v>
      </c>
      <c r="F7" s="70"/>
      <c r="G7" s="74" t="s">
        <v>14</v>
      </c>
      <c r="H7" s="67">
        <v>0</v>
      </c>
      <c r="I7" s="67">
        <v>0</v>
      </c>
      <c r="J7" s="70"/>
    </row>
    <row r="8" spans="1:10" ht="12.75">
      <c r="A8" s="76"/>
      <c r="B8" s="70"/>
      <c r="C8" s="77" t="s">
        <v>118</v>
      </c>
      <c r="D8" s="73">
        <f t="shared" si="0"/>
        <v>90.73</v>
      </c>
      <c r="E8" s="70">
        <v>90.73</v>
      </c>
      <c r="F8" s="70"/>
      <c r="G8" s="74" t="s">
        <v>17</v>
      </c>
      <c r="H8" s="43">
        <v>0</v>
      </c>
      <c r="I8" s="43">
        <v>0</v>
      </c>
      <c r="J8" s="70"/>
    </row>
    <row r="9" spans="1:10" ht="12.75">
      <c r="A9" s="76"/>
      <c r="B9" s="70"/>
      <c r="C9" s="77" t="s">
        <v>119</v>
      </c>
      <c r="D9" s="73">
        <f t="shared" si="0"/>
        <v>15.92</v>
      </c>
      <c r="E9" s="71">
        <v>15.92</v>
      </c>
      <c r="F9" s="70"/>
      <c r="G9" s="74" t="s">
        <v>20</v>
      </c>
      <c r="H9" s="43">
        <v>0</v>
      </c>
      <c r="I9" s="43">
        <v>0</v>
      </c>
      <c r="J9" s="70"/>
    </row>
    <row r="10" spans="1:10">
      <c r="A10" s="76"/>
      <c r="B10" s="70"/>
      <c r="C10" s="72" t="s">
        <v>22</v>
      </c>
      <c r="D10" s="73">
        <f t="shared" si="0"/>
        <v>298.98</v>
      </c>
      <c r="E10" s="73">
        <v>298.98</v>
      </c>
      <c r="F10" s="73">
        <f>F11+F15+F16</f>
        <v>0</v>
      </c>
      <c r="G10" s="74" t="s">
        <v>23</v>
      </c>
      <c r="H10" s="78">
        <v>3.64</v>
      </c>
      <c r="I10" s="78">
        <v>3.64</v>
      </c>
      <c r="J10" s="70"/>
    </row>
    <row r="11" spans="1:10" ht="12.75">
      <c r="A11" s="79"/>
      <c r="B11" s="70"/>
      <c r="C11" s="77" t="s">
        <v>120</v>
      </c>
      <c r="D11" s="73">
        <f t="shared" si="0"/>
        <v>0</v>
      </c>
      <c r="E11" s="70">
        <v>0</v>
      </c>
      <c r="F11" s="70"/>
      <c r="G11" s="74" t="s">
        <v>26</v>
      </c>
      <c r="H11" s="67">
        <v>0</v>
      </c>
      <c r="I11" s="67">
        <v>0</v>
      </c>
      <c r="J11" s="70"/>
    </row>
    <row r="12" spans="1:10" ht="12.75">
      <c r="A12" s="79"/>
      <c r="B12" s="70"/>
      <c r="C12" s="77" t="s">
        <v>157</v>
      </c>
      <c r="D12" s="73">
        <f t="shared" si="0"/>
        <v>0</v>
      </c>
      <c r="E12" s="70">
        <v>0</v>
      </c>
      <c r="F12" s="70"/>
      <c r="G12" s="74" t="s">
        <v>29</v>
      </c>
      <c r="H12" s="67">
        <v>0</v>
      </c>
      <c r="I12" s="67">
        <v>0</v>
      </c>
      <c r="J12" s="70"/>
    </row>
    <row r="13" spans="1:10">
      <c r="A13" s="79"/>
      <c r="B13" s="70"/>
      <c r="C13" s="80" t="s">
        <v>124</v>
      </c>
      <c r="D13" s="73">
        <f t="shared" si="0"/>
        <v>0</v>
      </c>
      <c r="E13" s="70">
        <v>0</v>
      </c>
      <c r="F13" s="70"/>
      <c r="G13" s="74" t="s">
        <v>32</v>
      </c>
      <c r="H13" s="78">
        <v>68.38</v>
      </c>
      <c r="I13" s="78">
        <v>68.38</v>
      </c>
      <c r="J13" s="70"/>
    </row>
    <row r="14" spans="1:10">
      <c r="A14" s="79"/>
      <c r="B14" s="70"/>
      <c r="C14" s="81" t="s">
        <v>125</v>
      </c>
      <c r="D14" s="73">
        <f t="shared" si="0"/>
        <v>0</v>
      </c>
      <c r="E14" s="70">
        <v>0</v>
      </c>
      <c r="F14" s="70"/>
      <c r="G14" s="74" t="s">
        <v>35</v>
      </c>
      <c r="H14" s="67">
        <v>0</v>
      </c>
      <c r="I14" s="67">
        <v>0</v>
      </c>
      <c r="J14" s="70"/>
    </row>
    <row r="15" spans="1:10" ht="12.75">
      <c r="A15" s="79"/>
      <c r="B15" s="70"/>
      <c r="C15" s="77" t="s">
        <v>121</v>
      </c>
      <c r="D15" s="73">
        <f t="shared" si="0"/>
        <v>0</v>
      </c>
      <c r="E15" s="70">
        <v>0</v>
      </c>
      <c r="F15" s="70"/>
      <c r="G15" s="74" t="s">
        <v>38</v>
      </c>
      <c r="H15" s="78">
        <v>32.81</v>
      </c>
      <c r="I15" s="78">
        <v>32.81</v>
      </c>
      <c r="J15" s="70"/>
    </row>
    <row r="16" spans="1:10" ht="12.75">
      <c r="A16" s="70" t="s">
        <v>158</v>
      </c>
      <c r="B16" s="70"/>
      <c r="C16" s="77" t="s">
        <v>122</v>
      </c>
      <c r="D16" s="73">
        <f t="shared" si="0"/>
        <v>298.98</v>
      </c>
      <c r="E16" s="71">
        <v>298.98</v>
      </c>
      <c r="F16" s="70">
        <v>0</v>
      </c>
      <c r="G16" s="74" t="s">
        <v>41</v>
      </c>
      <c r="H16" s="67">
        <v>0</v>
      </c>
      <c r="I16" s="67">
        <v>0</v>
      </c>
      <c r="J16" s="70"/>
    </row>
    <row r="17" spans="1:10">
      <c r="A17" s="70"/>
      <c r="B17" s="70"/>
      <c r="C17" s="72" t="s">
        <v>43</v>
      </c>
      <c r="D17" s="73">
        <f t="shared" si="0"/>
        <v>0</v>
      </c>
      <c r="E17" s="70">
        <v>0</v>
      </c>
      <c r="F17" s="70"/>
      <c r="G17" s="74" t="s">
        <v>44</v>
      </c>
      <c r="H17" s="67">
        <v>0</v>
      </c>
      <c r="I17" s="67">
        <v>0</v>
      </c>
      <c r="J17" s="70"/>
    </row>
    <row r="18" spans="1:10">
      <c r="A18" s="70"/>
      <c r="B18" s="70"/>
      <c r="C18" s="72" t="s">
        <v>46</v>
      </c>
      <c r="D18" s="73">
        <f t="shared" si="0"/>
        <v>0</v>
      </c>
      <c r="E18" s="70">
        <v>0</v>
      </c>
      <c r="F18" s="70"/>
      <c r="G18" s="74" t="s">
        <v>47</v>
      </c>
      <c r="H18" s="67">
        <v>0</v>
      </c>
      <c r="I18" s="67">
        <v>0</v>
      </c>
      <c r="J18" s="70"/>
    </row>
    <row r="19" spans="1:10">
      <c r="A19" s="70"/>
      <c r="B19" s="70"/>
      <c r="C19" s="72" t="s">
        <v>49</v>
      </c>
      <c r="D19" s="73">
        <f t="shared" si="0"/>
        <v>0</v>
      </c>
      <c r="E19" s="70">
        <v>0</v>
      </c>
      <c r="F19" s="70"/>
      <c r="G19" s="74" t="s">
        <v>50</v>
      </c>
      <c r="H19" s="67">
        <v>0</v>
      </c>
      <c r="I19" s="67">
        <v>0</v>
      </c>
      <c r="J19" s="70"/>
    </row>
    <row r="20" spans="1:10">
      <c r="A20" s="70"/>
      <c r="B20" s="70"/>
      <c r="C20" s="72" t="s">
        <v>51</v>
      </c>
      <c r="D20" s="73">
        <f t="shared" si="0"/>
        <v>0</v>
      </c>
      <c r="E20" s="70">
        <v>0</v>
      </c>
      <c r="F20" s="70"/>
      <c r="G20" s="74" t="s">
        <v>52</v>
      </c>
      <c r="H20" s="67">
        <v>0</v>
      </c>
      <c r="I20" s="67">
        <v>0</v>
      </c>
      <c r="J20" s="70"/>
    </row>
    <row r="21" spans="1:10">
      <c r="A21" s="70"/>
      <c r="B21" s="70"/>
      <c r="C21" s="70"/>
      <c r="D21" s="70"/>
      <c r="E21" s="70"/>
      <c r="F21" s="70"/>
      <c r="G21" s="74" t="s">
        <v>53</v>
      </c>
      <c r="H21" s="67">
        <v>0</v>
      </c>
      <c r="I21" s="67">
        <v>0</v>
      </c>
      <c r="J21" s="70"/>
    </row>
    <row r="22" spans="1:10">
      <c r="A22" s="70"/>
      <c r="B22" s="70"/>
      <c r="C22" s="70"/>
      <c r="D22" s="70"/>
      <c r="E22" s="70"/>
      <c r="F22" s="70"/>
      <c r="G22" s="74" t="s">
        <v>54</v>
      </c>
      <c r="H22" s="67">
        <v>0</v>
      </c>
      <c r="I22" s="67">
        <v>0</v>
      </c>
      <c r="J22" s="70"/>
    </row>
    <row r="23" spans="1:10">
      <c r="A23" s="70"/>
      <c r="B23" s="70"/>
      <c r="C23" s="70"/>
      <c r="D23" s="70"/>
      <c r="E23" s="70"/>
      <c r="F23" s="70"/>
      <c r="G23" s="74" t="s">
        <v>55</v>
      </c>
      <c r="H23" s="67">
        <v>0</v>
      </c>
      <c r="I23" s="67">
        <v>0</v>
      </c>
      <c r="J23" s="70"/>
    </row>
    <row r="24" spans="1:10">
      <c r="A24" s="70"/>
      <c r="B24" s="70"/>
      <c r="C24" s="70"/>
      <c r="D24" s="70"/>
      <c r="E24" s="70"/>
      <c r="F24" s="70"/>
      <c r="G24" s="74" t="s">
        <v>56</v>
      </c>
      <c r="H24" s="67">
        <v>0</v>
      </c>
      <c r="I24" s="67">
        <v>0</v>
      </c>
      <c r="J24" s="70"/>
    </row>
    <row r="25" spans="1:10">
      <c r="A25" s="70"/>
      <c r="B25" s="70"/>
      <c r="C25" s="70"/>
      <c r="D25" s="70"/>
      <c r="E25" s="70"/>
      <c r="F25" s="70"/>
      <c r="G25" s="74" t="s">
        <v>57</v>
      </c>
      <c r="H25" s="78">
        <v>29.17</v>
      </c>
      <c r="I25" s="78">
        <v>29.17</v>
      </c>
      <c r="J25" s="70"/>
    </row>
    <row r="26" spans="1:10">
      <c r="A26" s="70"/>
      <c r="B26" s="70"/>
      <c r="C26" s="70"/>
      <c r="D26" s="70"/>
      <c r="E26" s="70"/>
      <c r="F26" s="70"/>
      <c r="G26" s="74" t="s">
        <v>58</v>
      </c>
      <c r="H26" s="67">
        <v>0</v>
      </c>
      <c r="I26" s="67">
        <v>0</v>
      </c>
      <c r="J26" s="70"/>
    </row>
    <row r="27" spans="1:10">
      <c r="A27" s="70"/>
      <c r="B27" s="70"/>
      <c r="C27" s="70"/>
      <c r="D27" s="70"/>
      <c r="E27" s="70"/>
      <c r="F27" s="70"/>
      <c r="G27" s="74" t="s">
        <v>59</v>
      </c>
      <c r="H27" s="67">
        <v>0</v>
      </c>
      <c r="I27" s="67">
        <v>0</v>
      </c>
      <c r="J27" s="70"/>
    </row>
    <row r="28" spans="1:10">
      <c r="A28" s="70"/>
      <c r="B28" s="70"/>
      <c r="C28" s="70"/>
      <c r="D28" s="70"/>
      <c r="E28" s="70"/>
      <c r="F28" s="70"/>
      <c r="G28" s="74" t="s">
        <v>60</v>
      </c>
      <c r="H28" s="67">
        <v>0</v>
      </c>
      <c r="I28" s="67">
        <v>0</v>
      </c>
      <c r="J28" s="70"/>
    </row>
    <row r="29" spans="1:10">
      <c r="A29" s="70"/>
      <c r="B29" s="70"/>
      <c r="C29" s="70"/>
      <c r="D29" s="70"/>
      <c r="E29" s="70"/>
      <c r="F29" s="70"/>
      <c r="G29" s="74" t="s">
        <v>61</v>
      </c>
      <c r="H29" s="67">
        <v>0</v>
      </c>
      <c r="I29" s="67">
        <v>0</v>
      </c>
      <c r="J29" s="70"/>
    </row>
    <row r="30" spans="1:10">
      <c r="A30" s="70"/>
      <c r="B30" s="70"/>
      <c r="C30" s="70"/>
      <c r="D30" s="70"/>
      <c r="E30" s="70"/>
      <c r="F30" s="70"/>
      <c r="G30" s="74" t="s">
        <v>62</v>
      </c>
      <c r="H30" s="67">
        <v>0</v>
      </c>
      <c r="I30" s="67">
        <v>0</v>
      </c>
      <c r="J30" s="70"/>
    </row>
    <row r="31" spans="1:10">
      <c r="A31" s="70"/>
      <c r="B31" s="70"/>
      <c r="C31" s="70"/>
      <c r="D31" s="70"/>
      <c r="E31" s="70"/>
      <c r="F31" s="70"/>
      <c r="G31" s="74" t="s">
        <v>63</v>
      </c>
      <c r="H31" s="67">
        <v>0</v>
      </c>
      <c r="I31" s="67">
        <v>0</v>
      </c>
      <c r="J31" s="70"/>
    </row>
    <row r="32" spans="1:10">
      <c r="A32" s="70"/>
      <c r="B32" s="70"/>
      <c r="C32" s="70"/>
      <c r="D32" s="70"/>
      <c r="E32" s="70"/>
      <c r="F32" s="70"/>
      <c r="G32" s="74" t="s">
        <v>64</v>
      </c>
      <c r="H32" s="67">
        <v>0</v>
      </c>
      <c r="I32" s="67">
        <v>0</v>
      </c>
      <c r="J32" s="70"/>
    </row>
    <row r="33" spans="1:10">
      <c r="A33" s="70"/>
      <c r="B33" s="70"/>
      <c r="C33" s="70"/>
      <c r="D33" s="70"/>
      <c r="E33" s="70"/>
      <c r="F33" s="70"/>
      <c r="G33" s="74" t="s">
        <v>65</v>
      </c>
      <c r="H33" s="67">
        <v>0</v>
      </c>
      <c r="I33" s="67">
        <v>0</v>
      </c>
      <c r="J33" s="70"/>
    </row>
    <row r="34" spans="1:10">
      <c r="A34" s="67" t="s">
        <v>159</v>
      </c>
      <c r="B34" s="71">
        <f>B6</f>
        <v>786.81</v>
      </c>
      <c r="C34" s="67" t="s">
        <v>160</v>
      </c>
      <c r="D34" s="73">
        <f>D6+D10+D17+D18+D19+D20</f>
        <v>786.81</v>
      </c>
      <c r="E34" s="73">
        <f>E6+E10+E17+E18+E19+E20</f>
        <v>786.81</v>
      </c>
      <c r="F34" s="73">
        <f>F6+F10+F17+F18+F19+F20</f>
        <v>0</v>
      </c>
      <c r="G34" s="67" t="s">
        <v>160</v>
      </c>
      <c r="H34" s="71">
        <f>SUM(H6:H33)</f>
        <v>786.81</v>
      </c>
      <c r="I34" s="71">
        <f>SUM(I6:I33)</f>
        <v>786.81</v>
      </c>
      <c r="J34" s="70"/>
    </row>
    <row r="35" spans="1:10">
      <c r="A35" s="70" t="s">
        <v>161</v>
      </c>
      <c r="B35" s="70"/>
      <c r="C35" s="70" t="s">
        <v>162</v>
      </c>
      <c r="D35" s="73">
        <f>-D34</f>
        <v>-786.81</v>
      </c>
      <c r="E35" s="73">
        <f>-E34</f>
        <v>-786.81</v>
      </c>
      <c r="F35" s="73">
        <f>F34</f>
        <v>0</v>
      </c>
      <c r="G35" s="70" t="s">
        <v>163</v>
      </c>
      <c r="H35" s="71">
        <f>-H34</f>
        <v>-786.81</v>
      </c>
      <c r="I35" s="71">
        <f>-I34</f>
        <v>-786.81</v>
      </c>
      <c r="J35" s="70"/>
    </row>
    <row r="36" spans="1:10">
      <c r="A36" s="67" t="s">
        <v>164</v>
      </c>
      <c r="B36" s="71">
        <f>B34</f>
        <v>786.81</v>
      </c>
      <c r="C36" s="67" t="s">
        <v>165</v>
      </c>
      <c r="D36" s="73">
        <f>D34</f>
        <v>786.81</v>
      </c>
      <c r="E36" s="73">
        <f>E34</f>
        <v>786.81</v>
      </c>
      <c r="F36" s="73">
        <f>F34</f>
        <v>0</v>
      </c>
      <c r="G36" s="67" t="s">
        <v>165</v>
      </c>
      <c r="H36" s="71">
        <f>H34</f>
        <v>786.81</v>
      </c>
      <c r="I36" s="71">
        <f>I34</f>
        <v>786.81</v>
      </c>
      <c r="J36" s="70"/>
    </row>
  </sheetData>
  <mergeCells count="3">
    <mergeCell ref="A2:J2"/>
    <mergeCell ref="A4:B4"/>
    <mergeCell ref="C4:J4"/>
  </mergeCells>
  <phoneticPr fontId="13" type="noConversion"/>
  <printOptions horizontalCentered="1"/>
  <pageMargins left="0.55902777777777801" right="0.26874999999999999" top="0.80277777777777803" bottom="0.80277777777777803" header="0.51180555555555596" footer="0.5118055555555559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"/>
  <sheetViews>
    <sheetView topLeftCell="A7" workbookViewId="0">
      <selection activeCell="B23" sqref="B23"/>
    </sheetView>
  </sheetViews>
  <sheetFormatPr defaultRowHeight="12"/>
  <cols>
    <col min="1" max="1" width="12.875" style="1" customWidth="1"/>
    <col min="2" max="2" width="34.125" style="1" customWidth="1"/>
    <col min="3" max="3" width="12.375" style="1" customWidth="1"/>
    <col min="4" max="4" width="13.75" style="1" customWidth="1"/>
    <col min="5" max="5" width="13.875" style="1" customWidth="1"/>
    <col min="6" max="16384" width="9" style="1"/>
  </cols>
  <sheetData>
    <row r="1" spans="1:5" ht="14.1" customHeight="1">
      <c r="A1" s="1" t="s">
        <v>166</v>
      </c>
    </row>
    <row r="2" spans="1:5" ht="27">
      <c r="A2" s="217" t="s">
        <v>167</v>
      </c>
      <c r="B2" s="220"/>
      <c r="C2" s="220"/>
      <c r="D2" s="220"/>
      <c r="E2" s="220"/>
    </row>
    <row r="3" spans="1:5" ht="15" customHeight="1">
      <c r="E3" s="42" t="s">
        <v>2</v>
      </c>
    </row>
    <row r="4" spans="1:5" ht="29.25" customHeight="1">
      <c r="A4" s="2" t="s">
        <v>168</v>
      </c>
      <c r="B4" s="3" t="s">
        <v>110</v>
      </c>
      <c r="C4" s="3" t="s">
        <v>80</v>
      </c>
      <c r="D4" s="3" t="s">
        <v>111</v>
      </c>
      <c r="E4" s="43" t="s">
        <v>112</v>
      </c>
    </row>
    <row r="5" spans="1:5" ht="21" customHeight="1">
      <c r="A5" s="2"/>
      <c r="B5" s="3" t="s">
        <v>90</v>
      </c>
      <c r="C5" s="3">
        <v>786.81</v>
      </c>
      <c r="D5" s="3">
        <v>487.83</v>
      </c>
      <c r="E5" s="3">
        <v>298.98</v>
      </c>
    </row>
    <row r="6" spans="1:5" ht="21" customHeight="1">
      <c r="A6" s="225" t="s">
        <v>104</v>
      </c>
      <c r="B6" s="226"/>
      <c r="C6" s="44">
        <v>310.16000000000003</v>
      </c>
      <c r="D6" s="44">
        <v>263.35000000000002</v>
      </c>
      <c r="E6" s="44">
        <v>46.81</v>
      </c>
    </row>
    <row r="7" spans="1:5" ht="21" customHeight="1">
      <c r="A7" s="45">
        <v>2010408</v>
      </c>
      <c r="B7" s="46" t="s">
        <v>126</v>
      </c>
      <c r="C7" s="44">
        <v>183.56</v>
      </c>
      <c r="D7" s="47">
        <v>183.56</v>
      </c>
      <c r="E7" s="45"/>
    </row>
    <row r="8" spans="1:5" ht="21" customHeight="1">
      <c r="A8" s="45">
        <v>2050802</v>
      </c>
      <c r="B8" s="46" t="s">
        <v>128</v>
      </c>
      <c r="C8" s="48">
        <v>2</v>
      </c>
      <c r="D8" s="48">
        <v>2</v>
      </c>
      <c r="E8" s="45"/>
    </row>
    <row r="9" spans="1:5" ht="21" customHeight="1">
      <c r="A9" s="45">
        <v>2080501</v>
      </c>
      <c r="B9" s="46" t="s">
        <v>129</v>
      </c>
      <c r="C9" s="44">
        <v>15.07</v>
      </c>
      <c r="D9" s="47">
        <v>15.07</v>
      </c>
      <c r="E9" s="45"/>
    </row>
    <row r="10" spans="1:5" ht="21" customHeight="1">
      <c r="A10" s="45">
        <v>2080505</v>
      </c>
      <c r="B10" s="46" t="s">
        <v>130</v>
      </c>
      <c r="C10" s="44">
        <v>28.68</v>
      </c>
      <c r="D10" s="47">
        <v>28.68</v>
      </c>
      <c r="E10" s="45"/>
    </row>
    <row r="11" spans="1:5" ht="21" customHeight="1">
      <c r="A11" s="45">
        <v>2101101</v>
      </c>
      <c r="B11" s="46" t="s">
        <v>131</v>
      </c>
      <c r="C11" s="44">
        <v>18.02</v>
      </c>
      <c r="D11" s="47">
        <v>18.02</v>
      </c>
      <c r="E11" s="45"/>
    </row>
    <row r="12" spans="1:5" ht="21" customHeight="1">
      <c r="A12" s="45">
        <v>2210201</v>
      </c>
      <c r="B12" s="46" t="s">
        <v>132</v>
      </c>
      <c r="C12" s="44">
        <v>16.02</v>
      </c>
      <c r="D12" s="47">
        <v>16.02</v>
      </c>
      <c r="E12" s="45"/>
    </row>
    <row r="13" spans="1:5" ht="21" customHeight="1">
      <c r="A13" s="49">
        <v>2010499</v>
      </c>
      <c r="B13" s="50" t="s">
        <v>169</v>
      </c>
      <c r="C13" s="44">
        <v>8.81</v>
      </c>
      <c r="D13" s="47"/>
      <c r="E13" s="48">
        <v>8.81</v>
      </c>
    </row>
    <row r="14" spans="1:5" ht="21" customHeight="1">
      <c r="A14" s="49">
        <v>2010408</v>
      </c>
      <c r="B14" s="50" t="s">
        <v>170</v>
      </c>
      <c r="C14" s="44">
        <v>10</v>
      </c>
      <c r="D14" s="47"/>
      <c r="E14" s="48">
        <v>10</v>
      </c>
    </row>
    <row r="15" spans="1:5" ht="21" customHeight="1">
      <c r="A15" s="49">
        <v>2010408</v>
      </c>
      <c r="B15" s="50" t="s">
        <v>171</v>
      </c>
      <c r="C15" s="44">
        <v>10</v>
      </c>
      <c r="D15" s="47"/>
      <c r="E15" s="48">
        <v>10</v>
      </c>
    </row>
    <row r="16" spans="1:5" ht="21" customHeight="1">
      <c r="A16" s="49">
        <v>2010408</v>
      </c>
      <c r="B16" s="50" t="s">
        <v>172</v>
      </c>
      <c r="C16" s="44">
        <v>8</v>
      </c>
      <c r="D16" s="47"/>
      <c r="E16" s="48">
        <v>8</v>
      </c>
    </row>
    <row r="17" spans="1:5" ht="21" customHeight="1">
      <c r="A17" s="49">
        <v>2010408</v>
      </c>
      <c r="B17" s="50" t="s">
        <v>173</v>
      </c>
      <c r="C17" s="44">
        <v>10</v>
      </c>
      <c r="D17" s="47"/>
      <c r="E17" s="48">
        <v>10</v>
      </c>
    </row>
    <row r="18" spans="1:5" ht="21" customHeight="1">
      <c r="A18" s="227" t="s">
        <v>105</v>
      </c>
      <c r="B18" s="228"/>
      <c r="C18" s="51">
        <v>432.94</v>
      </c>
      <c r="D18" s="51">
        <v>200.77</v>
      </c>
      <c r="E18" s="51">
        <v>232.17</v>
      </c>
    </row>
    <row r="19" spans="1:5" ht="21" customHeight="1">
      <c r="A19" s="52">
        <v>2010408</v>
      </c>
      <c r="B19" s="53" t="s">
        <v>126</v>
      </c>
      <c r="C19" s="54">
        <v>146.56</v>
      </c>
      <c r="D19" s="55">
        <v>146.56</v>
      </c>
      <c r="E19" s="54"/>
    </row>
    <row r="20" spans="1:5" ht="21" customHeight="1">
      <c r="A20" s="52">
        <v>2010499</v>
      </c>
      <c r="B20" s="56" t="s">
        <v>174</v>
      </c>
      <c r="C20" s="54">
        <v>6.42</v>
      </c>
      <c r="D20" s="55"/>
      <c r="E20" s="54">
        <v>6.42</v>
      </c>
    </row>
    <row r="21" spans="1:5" ht="27" customHeight="1">
      <c r="A21" s="57">
        <v>2010408</v>
      </c>
      <c r="B21" s="58" t="s">
        <v>175</v>
      </c>
      <c r="C21" s="54">
        <v>70.75</v>
      </c>
      <c r="D21" s="55"/>
      <c r="E21" s="54">
        <v>70.75</v>
      </c>
    </row>
    <row r="22" spans="1:5" ht="29.25" customHeight="1">
      <c r="A22" s="57">
        <v>2010408</v>
      </c>
      <c r="B22" s="58" t="s">
        <v>176</v>
      </c>
      <c r="C22" s="54">
        <v>80</v>
      </c>
      <c r="D22" s="55"/>
      <c r="E22" s="54">
        <v>80</v>
      </c>
    </row>
    <row r="23" spans="1:5" ht="28.5" customHeight="1">
      <c r="A23" s="57">
        <v>2010408</v>
      </c>
      <c r="B23" s="58" t="s">
        <v>177</v>
      </c>
      <c r="C23" s="54">
        <v>75</v>
      </c>
      <c r="D23" s="55"/>
      <c r="E23" s="54">
        <v>75</v>
      </c>
    </row>
    <row r="24" spans="1:5" ht="21" customHeight="1">
      <c r="A24" s="52">
        <v>2050802</v>
      </c>
      <c r="B24" s="53" t="s">
        <v>128</v>
      </c>
      <c r="C24" s="54">
        <v>1.64</v>
      </c>
      <c r="D24" s="55">
        <v>1.64</v>
      </c>
      <c r="E24" s="59"/>
    </row>
    <row r="25" spans="1:5" ht="21" customHeight="1">
      <c r="A25" s="52">
        <v>2080501</v>
      </c>
      <c r="B25" s="53" t="s">
        <v>129</v>
      </c>
      <c r="C25" s="54">
        <v>0.85</v>
      </c>
      <c r="D25" s="55">
        <v>0.85</v>
      </c>
      <c r="E25" s="59"/>
    </row>
    <row r="26" spans="1:5" ht="21" customHeight="1">
      <c r="A26" s="52">
        <v>2080505</v>
      </c>
      <c r="B26" s="53" t="s">
        <v>130</v>
      </c>
      <c r="C26" s="54">
        <v>23.78</v>
      </c>
      <c r="D26" s="55">
        <v>23.78</v>
      </c>
      <c r="E26" s="59"/>
    </row>
    <row r="27" spans="1:5" ht="21" customHeight="1">
      <c r="A27" s="52">
        <v>2101101</v>
      </c>
      <c r="B27" s="53" t="s">
        <v>131</v>
      </c>
      <c r="C27" s="54">
        <v>14.79</v>
      </c>
      <c r="D27" s="55">
        <v>14.79</v>
      </c>
      <c r="E27" s="59"/>
    </row>
    <row r="28" spans="1:5" ht="21" customHeight="1">
      <c r="A28" s="52">
        <v>2210201</v>
      </c>
      <c r="B28" s="53" t="s">
        <v>132</v>
      </c>
      <c r="C28" s="54">
        <v>13.15</v>
      </c>
      <c r="D28" s="55">
        <v>13.15</v>
      </c>
      <c r="E28" s="59"/>
    </row>
    <row r="29" spans="1:5" ht="21" customHeight="1">
      <c r="A29" s="229" t="s">
        <v>106</v>
      </c>
      <c r="B29" s="230"/>
      <c r="C29" s="60">
        <v>43.71</v>
      </c>
      <c r="D29" s="61">
        <v>23.71</v>
      </c>
      <c r="E29" s="62">
        <v>20</v>
      </c>
    </row>
    <row r="30" spans="1:5" ht="21" customHeight="1">
      <c r="A30" s="63">
        <v>2010408</v>
      </c>
      <c r="B30" s="64" t="s">
        <v>126</v>
      </c>
      <c r="C30" s="61">
        <v>23.71</v>
      </c>
      <c r="D30" s="61">
        <v>23.71</v>
      </c>
      <c r="E30" s="62"/>
    </row>
    <row r="31" spans="1:5" ht="21" customHeight="1">
      <c r="A31" s="63">
        <v>2010408</v>
      </c>
      <c r="B31" s="64" t="s">
        <v>147</v>
      </c>
      <c r="C31" s="65">
        <v>15</v>
      </c>
      <c r="D31" s="60"/>
      <c r="E31" s="65">
        <v>15</v>
      </c>
    </row>
    <row r="32" spans="1:5" ht="21" customHeight="1">
      <c r="A32" s="63">
        <v>2010408</v>
      </c>
      <c r="B32" s="64" t="s">
        <v>148</v>
      </c>
      <c r="C32" s="65">
        <v>5</v>
      </c>
      <c r="D32" s="60"/>
      <c r="E32" s="65">
        <v>5</v>
      </c>
    </row>
    <row r="33" ht="21" customHeight="1"/>
  </sheetData>
  <mergeCells count="4">
    <mergeCell ref="A2:E2"/>
    <mergeCell ref="A6:B6"/>
    <mergeCell ref="A18:B18"/>
    <mergeCell ref="A29:B29"/>
  </mergeCells>
  <phoneticPr fontId="13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E78"/>
  <sheetViews>
    <sheetView tabSelected="1" workbookViewId="0">
      <selection activeCell="E5" sqref="E5"/>
    </sheetView>
  </sheetViews>
  <sheetFormatPr defaultRowHeight="12"/>
  <cols>
    <col min="1" max="1" width="11.25" style="1" customWidth="1"/>
    <col min="2" max="2" width="41" style="1" customWidth="1"/>
    <col min="3" max="3" width="13.625" style="1" customWidth="1"/>
    <col min="4" max="4" width="12.625" style="1" customWidth="1"/>
    <col min="5" max="5" width="12.375" style="1" customWidth="1"/>
    <col min="6" max="16384" width="9" style="1"/>
  </cols>
  <sheetData>
    <row r="1" spans="1:5" ht="12.95" customHeight="1">
      <c r="A1" s="1" t="s">
        <v>178</v>
      </c>
    </row>
    <row r="2" spans="1:5" ht="33" customHeight="1">
      <c r="A2" s="217" t="s">
        <v>179</v>
      </c>
      <c r="B2" s="220"/>
      <c r="C2" s="220"/>
      <c r="D2" s="220"/>
      <c r="E2" s="220"/>
    </row>
    <row r="3" spans="1:5" ht="20.25" customHeight="1">
      <c r="A3" s="15"/>
      <c r="B3" s="15"/>
      <c r="C3" s="15"/>
      <c r="D3" s="15"/>
      <c r="E3" s="8" t="s">
        <v>2</v>
      </c>
    </row>
    <row r="4" spans="1:5" ht="24">
      <c r="A4" s="16" t="s">
        <v>180</v>
      </c>
      <c r="B4" s="16" t="s">
        <v>181</v>
      </c>
      <c r="C4" s="16" t="s">
        <v>94</v>
      </c>
      <c r="D4" s="16" t="s">
        <v>182</v>
      </c>
      <c r="E4" s="16" t="s">
        <v>183</v>
      </c>
    </row>
    <row r="5" spans="1:5" ht="21" customHeight="1">
      <c r="A5" s="17"/>
      <c r="B5" s="18" t="s">
        <v>90</v>
      </c>
      <c r="C5" s="19">
        <f>C6+C36+C75</f>
        <v>487.83</v>
      </c>
      <c r="D5" s="19">
        <f>D6+D36+D75</f>
        <v>397.1</v>
      </c>
      <c r="E5" s="19">
        <f>E6+E36+E75</f>
        <v>90.73</v>
      </c>
    </row>
    <row r="6" spans="1:5" ht="21" customHeight="1">
      <c r="A6" s="231" t="s">
        <v>104</v>
      </c>
      <c r="B6" s="232"/>
      <c r="C6" s="20">
        <f>C7+C14+C32</f>
        <v>263.35000000000002</v>
      </c>
      <c r="D6" s="20">
        <f>D7+D14+D32</f>
        <v>211.28</v>
      </c>
      <c r="E6" s="20">
        <f>E7+E14+E32</f>
        <v>52.07</v>
      </c>
    </row>
    <row r="7" spans="1:5" ht="21" customHeight="1">
      <c r="A7" s="21">
        <v>301</v>
      </c>
      <c r="B7" s="22" t="s">
        <v>117</v>
      </c>
      <c r="C7" s="22">
        <v>196.21</v>
      </c>
      <c r="D7" s="22">
        <v>196.21</v>
      </c>
      <c r="E7" s="22">
        <v>0</v>
      </c>
    </row>
    <row r="8" spans="1:5" ht="21" customHeight="1">
      <c r="A8" s="23">
        <v>30101</v>
      </c>
      <c r="B8" s="24" t="s">
        <v>144</v>
      </c>
      <c r="C8" s="25">
        <v>76.97</v>
      </c>
      <c r="D8" s="26">
        <v>76.97</v>
      </c>
      <c r="E8" s="22"/>
    </row>
    <row r="9" spans="1:5" ht="21" customHeight="1">
      <c r="A9" s="23">
        <v>30102</v>
      </c>
      <c r="B9" s="24" t="s">
        <v>145</v>
      </c>
      <c r="C9" s="25">
        <v>56.52</v>
      </c>
      <c r="D9" s="26">
        <v>56.52</v>
      </c>
      <c r="E9" s="22"/>
    </row>
    <row r="10" spans="1:5" ht="21" customHeight="1">
      <c r="A10" s="23"/>
      <c r="B10" s="24" t="s">
        <v>184</v>
      </c>
      <c r="C10" s="25">
        <v>28.68</v>
      </c>
      <c r="D10" s="26">
        <v>28.68</v>
      </c>
      <c r="E10" s="22"/>
    </row>
    <row r="11" spans="1:5" ht="21" customHeight="1">
      <c r="A11" s="23"/>
      <c r="B11" s="24" t="s">
        <v>185</v>
      </c>
      <c r="C11" s="25">
        <v>18.02</v>
      </c>
      <c r="D11" s="26">
        <v>18.02</v>
      </c>
      <c r="E11" s="22"/>
    </row>
    <row r="12" spans="1:5" ht="21" customHeight="1">
      <c r="A12" s="23"/>
      <c r="B12" s="24" t="s">
        <v>186</v>
      </c>
      <c r="C12" s="25">
        <v>16.02</v>
      </c>
      <c r="D12" s="26">
        <v>16.02</v>
      </c>
      <c r="E12" s="22"/>
    </row>
    <row r="13" spans="1:5" ht="21" customHeight="1">
      <c r="A13" s="23"/>
      <c r="B13" s="24"/>
      <c r="C13" s="25"/>
      <c r="D13" s="26"/>
      <c r="E13" s="22"/>
    </row>
    <row r="14" spans="1:5" ht="21" customHeight="1">
      <c r="A14" s="21">
        <v>302</v>
      </c>
      <c r="B14" s="22" t="s">
        <v>118</v>
      </c>
      <c r="C14" s="22">
        <v>52.07</v>
      </c>
      <c r="D14" s="22">
        <v>0</v>
      </c>
      <c r="E14" s="22">
        <v>52.07</v>
      </c>
    </row>
    <row r="15" spans="1:5" ht="21" customHeight="1">
      <c r="A15" s="23">
        <v>30201</v>
      </c>
      <c r="B15" s="24" t="s">
        <v>187</v>
      </c>
      <c r="C15" s="25">
        <v>2.85</v>
      </c>
      <c r="D15" s="22"/>
      <c r="E15" s="27">
        <v>2.85</v>
      </c>
    </row>
    <row r="16" spans="1:5" ht="21" customHeight="1">
      <c r="A16" s="23">
        <v>30202</v>
      </c>
      <c r="B16" s="24" t="s">
        <v>188</v>
      </c>
      <c r="C16" s="25">
        <v>0.46</v>
      </c>
      <c r="D16" s="22"/>
      <c r="E16" s="27">
        <v>0.46</v>
      </c>
    </row>
    <row r="17" spans="1:5" ht="21" customHeight="1">
      <c r="A17" s="23">
        <v>30205</v>
      </c>
      <c r="B17" s="24" t="s">
        <v>189</v>
      </c>
      <c r="C17" s="25">
        <v>0.25</v>
      </c>
      <c r="D17" s="22"/>
      <c r="E17" s="27">
        <v>0.25</v>
      </c>
    </row>
    <row r="18" spans="1:5" ht="21" customHeight="1">
      <c r="A18" s="23">
        <v>30206</v>
      </c>
      <c r="B18" s="24" t="s">
        <v>190</v>
      </c>
      <c r="C18" s="25">
        <v>1.59</v>
      </c>
      <c r="D18" s="22"/>
      <c r="E18" s="27">
        <v>1.59</v>
      </c>
    </row>
    <row r="19" spans="1:5" ht="21" customHeight="1">
      <c r="A19" s="23">
        <v>30207</v>
      </c>
      <c r="B19" s="24" t="s">
        <v>191</v>
      </c>
      <c r="C19" s="25">
        <v>2.0699999999999998</v>
      </c>
      <c r="D19" s="22"/>
      <c r="E19" s="27">
        <v>2.0699999999999998</v>
      </c>
    </row>
    <row r="20" spans="1:5" ht="21" customHeight="1">
      <c r="A20" s="23">
        <v>30211</v>
      </c>
      <c r="B20" s="24" t="s">
        <v>192</v>
      </c>
      <c r="C20" s="25">
        <v>9.66</v>
      </c>
      <c r="D20" s="22"/>
      <c r="E20" s="27">
        <v>9.66</v>
      </c>
    </row>
    <row r="21" spans="1:5" ht="21" customHeight="1">
      <c r="A21" s="23">
        <v>30213</v>
      </c>
      <c r="B21" s="24" t="s">
        <v>193</v>
      </c>
      <c r="C21" s="25">
        <v>0.23</v>
      </c>
      <c r="D21" s="22"/>
      <c r="E21" s="27">
        <v>0.23</v>
      </c>
    </row>
    <row r="22" spans="1:5" ht="21" customHeight="1">
      <c r="A22" s="23">
        <v>30215</v>
      </c>
      <c r="B22" s="24" t="s">
        <v>194</v>
      </c>
      <c r="C22" s="25">
        <v>2.2999999999999998</v>
      </c>
      <c r="D22" s="22"/>
      <c r="E22" s="27">
        <v>2.2999999999999998</v>
      </c>
    </row>
    <row r="23" spans="1:5" ht="21" customHeight="1">
      <c r="A23" s="23">
        <v>30216</v>
      </c>
      <c r="B23" s="24" t="s">
        <v>195</v>
      </c>
      <c r="C23" s="25">
        <v>1.38</v>
      </c>
      <c r="D23" s="22"/>
      <c r="E23" s="27">
        <v>1.38</v>
      </c>
    </row>
    <row r="24" spans="1:5" ht="21" customHeight="1">
      <c r="A24" s="23">
        <v>30217</v>
      </c>
      <c r="B24" s="24" t="s">
        <v>196</v>
      </c>
      <c r="C24" s="25">
        <v>0.37</v>
      </c>
      <c r="D24" s="22"/>
      <c r="E24" s="27">
        <v>0.37</v>
      </c>
    </row>
    <row r="25" spans="1:5" ht="21" customHeight="1">
      <c r="A25" s="23">
        <v>30228</v>
      </c>
      <c r="B25" s="24" t="s">
        <v>197</v>
      </c>
      <c r="C25" s="25">
        <v>2.67</v>
      </c>
      <c r="D25" s="22"/>
      <c r="E25" s="27">
        <v>2.67</v>
      </c>
    </row>
    <row r="26" spans="1:5" ht="21" customHeight="1">
      <c r="A26" s="23">
        <v>30231</v>
      </c>
      <c r="B26" s="24" t="s">
        <v>198</v>
      </c>
      <c r="C26" s="25">
        <v>6</v>
      </c>
      <c r="D26" s="22"/>
      <c r="E26" s="27">
        <v>6</v>
      </c>
    </row>
    <row r="27" spans="1:5" ht="21" customHeight="1">
      <c r="A27" s="23">
        <v>30239</v>
      </c>
      <c r="B27" s="24" t="s">
        <v>199</v>
      </c>
      <c r="C27" s="25">
        <v>15.06</v>
      </c>
      <c r="D27" s="22"/>
      <c r="E27" s="27">
        <v>15.06</v>
      </c>
    </row>
    <row r="28" spans="1:5" ht="21" customHeight="1">
      <c r="A28" s="23">
        <v>30229</v>
      </c>
      <c r="B28" s="24" t="s">
        <v>200</v>
      </c>
      <c r="C28" s="25">
        <v>3.34</v>
      </c>
      <c r="D28" s="22"/>
      <c r="E28" s="27">
        <v>3.34</v>
      </c>
    </row>
    <row r="29" spans="1:5" ht="21" customHeight="1">
      <c r="A29" s="23">
        <v>30902</v>
      </c>
      <c r="B29" s="24" t="s">
        <v>201</v>
      </c>
      <c r="C29" s="25">
        <v>1.84</v>
      </c>
      <c r="D29" s="22"/>
      <c r="E29" s="27">
        <v>1.84</v>
      </c>
    </row>
    <row r="30" spans="1:5" ht="21" customHeight="1">
      <c r="A30" s="23">
        <v>30216</v>
      </c>
      <c r="B30" s="24" t="s">
        <v>195</v>
      </c>
      <c r="C30" s="25">
        <v>2</v>
      </c>
      <c r="D30" s="22"/>
      <c r="E30" s="27">
        <v>2</v>
      </c>
    </row>
    <row r="31" spans="1:5" ht="21" customHeight="1">
      <c r="A31" s="23"/>
      <c r="B31" s="22"/>
      <c r="C31" s="22"/>
      <c r="D31" s="22"/>
      <c r="E31" s="22"/>
    </row>
    <row r="32" spans="1:5" ht="21" customHeight="1">
      <c r="A32" s="21">
        <v>303</v>
      </c>
      <c r="B32" s="22" t="s">
        <v>202</v>
      </c>
      <c r="C32" s="25">
        <v>15.07</v>
      </c>
      <c r="D32" s="25">
        <v>15.07</v>
      </c>
      <c r="E32" s="25">
        <v>0</v>
      </c>
    </row>
    <row r="33" spans="1:5" ht="21" customHeight="1">
      <c r="A33" s="23">
        <v>30301</v>
      </c>
      <c r="B33" s="24" t="s">
        <v>203</v>
      </c>
      <c r="C33" s="25">
        <v>10.63</v>
      </c>
      <c r="D33" s="26">
        <v>10.63</v>
      </c>
      <c r="E33" s="22"/>
    </row>
    <row r="34" spans="1:5" ht="21" customHeight="1">
      <c r="A34" s="23">
        <v>30399</v>
      </c>
      <c r="B34" s="24" t="s">
        <v>204</v>
      </c>
      <c r="C34" s="25">
        <v>3.17</v>
      </c>
      <c r="D34" s="26">
        <v>3.17</v>
      </c>
      <c r="E34" s="22"/>
    </row>
    <row r="35" spans="1:5" ht="21" customHeight="1">
      <c r="A35" s="23">
        <v>30399</v>
      </c>
      <c r="B35" s="24" t="s">
        <v>205</v>
      </c>
      <c r="C35" s="25">
        <v>1.27</v>
      </c>
      <c r="D35" s="26">
        <v>1.27</v>
      </c>
      <c r="E35" s="22"/>
    </row>
    <row r="36" spans="1:5" ht="21" customHeight="1">
      <c r="A36" s="233" t="s">
        <v>105</v>
      </c>
      <c r="B36" s="234"/>
      <c r="C36" s="28">
        <f>C37+C48+C69</f>
        <v>200.77</v>
      </c>
      <c r="D36" s="28">
        <f>D37+D48+D69</f>
        <v>162.11000000000001</v>
      </c>
      <c r="E36" s="28">
        <f>E37+E48+E69</f>
        <v>38.659999999999997</v>
      </c>
    </row>
    <row r="37" spans="1:5" ht="21" customHeight="1">
      <c r="A37" s="29">
        <v>301</v>
      </c>
      <c r="B37" s="30" t="s">
        <v>117</v>
      </c>
      <c r="C37" s="28">
        <v>161.26</v>
      </c>
      <c r="D37" s="28">
        <v>161.26</v>
      </c>
      <c r="E37" s="28">
        <v>0</v>
      </c>
    </row>
    <row r="38" spans="1:5" ht="21" customHeight="1">
      <c r="A38" s="31"/>
      <c r="B38" s="32" t="s">
        <v>143</v>
      </c>
      <c r="C38" s="33">
        <v>109.54</v>
      </c>
      <c r="D38" s="33">
        <v>109.54</v>
      </c>
      <c r="E38" s="30"/>
    </row>
    <row r="39" spans="1:5" ht="21" customHeight="1">
      <c r="A39" s="31">
        <v>30101</v>
      </c>
      <c r="B39" s="32" t="s">
        <v>144</v>
      </c>
      <c r="C39" s="33">
        <v>60.72</v>
      </c>
      <c r="D39" s="33">
        <v>60.72</v>
      </c>
      <c r="E39" s="30"/>
    </row>
    <row r="40" spans="1:5" ht="21" customHeight="1">
      <c r="A40" s="31">
        <v>30102</v>
      </c>
      <c r="B40" s="32" t="s">
        <v>145</v>
      </c>
      <c r="C40" s="33">
        <v>48.82</v>
      </c>
      <c r="D40" s="33">
        <v>48.82</v>
      </c>
      <c r="E40" s="30"/>
    </row>
    <row r="41" spans="1:5" ht="21" customHeight="1">
      <c r="A41" s="31"/>
      <c r="B41" s="32" t="s">
        <v>206</v>
      </c>
      <c r="C41" s="33">
        <v>23.78</v>
      </c>
      <c r="D41" s="33">
        <v>23.78</v>
      </c>
      <c r="E41" s="30"/>
    </row>
    <row r="42" spans="1:5" ht="21" customHeight="1">
      <c r="A42" s="31">
        <v>30108</v>
      </c>
      <c r="B42" s="32" t="s">
        <v>184</v>
      </c>
      <c r="C42" s="33">
        <v>23.78</v>
      </c>
      <c r="D42" s="33">
        <v>23.78</v>
      </c>
      <c r="E42" s="30"/>
    </row>
    <row r="43" spans="1:5" ht="21" customHeight="1">
      <c r="A43" s="31"/>
      <c r="B43" s="32" t="s">
        <v>207</v>
      </c>
      <c r="C43" s="33">
        <v>14.79</v>
      </c>
      <c r="D43" s="33">
        <v>14.79</v>
      </c>
      <c r="E43" s="30"/>
    </row>
    <row r="44" spans="1:5" ht="21" customHeight="1">
      <c r="A44" s="31">
        <v>30111</v>
      </c>
      <c r="B44" s="32" t="s">
        <v>185</v>
      </c>
      <c r="C44" s="33">
        <v>14.79</v>
      </c>
      <c r="D44" s="33">
        <v>14.79</v>
      </c>
      <c r="E44" s="30"/>
    </row>
    <row r="45" spans="1:5" ht="21" customHeight="1">
      <c r="A45" s="31"/>
      <c r="B45" s="32" t="s">
        <v>208</v>
      </c>
      <c r="C45" s="33">
        <v>13.15</v>
      </c>
      <c r="D45" s="33">
        <v>13.15</v>
      </c>
      <c r="E45" s="30"/>
    </row>
    <row r="46" spans="1:5" ht="21" customHeight="1">
      <c r="A46" s="31">
        <v>30113</v>
      </c>
      <c r="B46" s="32" t="s">
        <v>186</v>
      </c>
      <c r="C46" s="33">
        <v>13.15</v>
      </c>
      <c r="D46" s="33">
        <v>13.15</v>
      </c>
      <c r="E46" s="30"/>
    </row>
    <row r="47" spans="1:5" ht="21" customHeight="1">
      <c r="A47" s="31"/>
      <c r="B47" s="30"/>
      <c r="C47" s="30"/>
      <c r="D47" s="30"/>
      <c r="E47" s="30"/>
    </row>
    <row r="48" spans="1:5" ht="21" customHeight="1">
      <c r="A48" s="29">
        <v>302</v>
      </c>
      <c r="B48" s="30" t="s">
        <v>118</v>
      </c>
      <c r="C48" s="30">
        <v>38.659999999999997</v>
      </c>
      <c r="D48" s="30">
        <v>0</v>
      </c>
      <c r="E48" s="30">
        <v>38.659999999999997</v>
      </c>
    </row>
    <row r="49" spans="1:5" ht="21" customHeight="1">
      <c r="A49" s="31"/>
      <c r="B49" s="32" t="s">
        <v>209</v>
      </c>
      <c r="C49" s="33">
        <v>32.6</v>
      </c>
      <c r="D49" s="30"/>
      <c r="E49" s="34">
        <v>32.6</v>
      </c>
    </row>
    <row r="50" spans="1:5" ht="21" customHeight="1">
      <c r="A50" s="31">
        <v>30201</v>
      </c>
      <c r="B50" s="32" t="s">
        <v>187</v>
      </c>
      <c r="C50" s="33">
        <v>2.6</v>
      </c>
      <c r="D50" s="30"/>
      <c r="E50" s="34">
        <v>2.6</v>
      </c>
    </row>
    <row r="51" spans="1:5" ht="21" customHeight="1">
      <c r="A51" s="31">
        <v>30202</v>
      </c>
      <c r="B51" s="32" t="s">
        <v>188</v>
      </c>
      <c r="C51" s="33">
        <v>0.42</v>
      </c>
      <c r="D51" s="30"/>
      <c r="E51" s="34">
        <v>0.42</v>
      </c>
    </row>
    <row r="52" spans="1:5" ht="21" customHeight="1">
      <c r="A52" s="31">
        <v>30205</v>
      </c>
      <c r="B52" s="32" t="s">
        <v>189</v>
      </c>
      <c r="C52" s="33">
        <v>0.23</v>
      </c>
      <c r="D52" s="30"/>
      <c r="E52" s="34">
        <v>0.23</v>
      </c>
    </row>
    <row r="53" spans="1:5" ht="21" customHeight="1">
      <c r="A53" s="31">
        <v>30206</v>
      </c>
      <c r="B53" s="32" t="s">
        <v>190</v>
      </c>
      <c r="C53" s="33">
        <v>1.45</v>
      </c>
      <c r="D53" s="30"/>
      <c r="E53" s="34">
        <v>1.45</v>
      </c>
    </row>
    <row r="54" spans="1:5" ht="21" customHeight="1">
      <c r="A54" s="31">
        <v>30207</v>
      </c>
      <c r="B54" s="32" t="s">
        <v>191</v>
      </c>
      <c r="C54" s="33">
        <v>1.89</v>
      </c>
      <c r="D54" s="30"/>
      <c r="E54" s="34">
        <v>1.89</v>
      </c>
    </row>
    <row r="55" spans="1:5" ht="21" customHeight="1">
      <c r="A55" s="31">
        <v>30211</v>
      </c>
      <c r="B55" s="32" t="s">
        <v>192</v>
      </c>
      <c r="C55" s="33">
        <v>8.82</v>
      </c>
      <c r="D55" s="30"/>
      <c r="E55" s="34">
        <v>8.82</v>
      </c>
    </row>
    <row r="56" spans="1:5" ht="21" customHeight="1">
      <c r="A56" s="31">
        <v>30213</v>
      </c>
      <c r="B56" s="32" t="s">
        <v>193</v>
      </c>
      <c r="C56" s="33">
        <v>0.21</v>
      </c>
      <c r="D56" s="30"/>
      <c r="E56" s="34">
        <v>0.21</v>
      </c>
    </row>
    <row r="57" spans="1:5" ht="21" customHeight="1">
      <c r="A57" s="31">
        <v>30215</v>
      </c>
      <c r="B57" s="32" t="s">
        <v>194</v>
      </c>
      <c r="C57" s="33">
        <v>2.1</v>
      </c>
      <c r="D57" s="30"/>
      <c r="E57" s="34">
        <v>2.1</v>
      </c>
    </row>
    <row r="58" spans="1:5" ht="21" customHeight="1">
      <c r="A58" s="31">
        <v>30216</v>
      </c>
      <c r="B58" s="32" t="s">
        <v>195</v>
      </c>
      <c r="C58" s="33">
        <v>1.26</v>
      </c>
      <c r="D58" s="30"/>
      <c r="E58" s="34">
        <v>1.26</v>
      </c>
    </row>
    <row r="59" spans="1:5" ht="21" customHeight="1">
      <c r="A59" s="31">
        <v>30217</v>
      </c>
      <c r="B59" s="32" t="s">
        <v>196</v>
      </c>
      <c r="C59" s="33">
        <v>0.34</v>
      </c>
      <c r="D59" s="30"/>
      <c r="E59" s="34">
        <v>0.34</v>
      </c>
    </row>
    <row r="60" spans="1:5" ht="21" customHeight="1">
      <c r="A60" s="31">
        <v>30228</v>
      </c>
      <c r="B60" s="32" t="s">
        <v>197</v>
      </c>
      <c r="C60" s="33">
        <v>2.19</v>
      </c>
      <c r="D60" s="30"/>
      <c r="E60" s="34">
        <v>2.19</v>
      </c>
    </row>
    <row r="61" spans="1:5" ht="21" customHeight="1">
      <c r="A61" s="31">
        <v>30239</v>
      </c>
      <c r="B61" s="32" t="s">
        <v>199</v>
      </c>
      <c r="C61" s="33">
        <v>11.09</v>
      </c>
      <c r="D61" s="30"/>
      <c r="E61" s="34">
        <v>11.09</v>
      </c>
    </row>
    <row r="62" spans="1:5" ht="21" customHeight="1">
      <c r="A62" s="31"/>
      <c r="B62" s="32" t="s">
        <v>210</v>
      </c>
      <c r="C62" s="33">
        <v>2.74</v>
      </c>
      <c r="D62" s="30"/>
      <c r="E62" s="34">
        <v>2.74</v>
      </c>
    </row>
    <row r="63" spans="1:5" ht="21" customHeight="1">
      <c r="A63" s="31">
        <v>30229</v>
      </c>
      <c r="B63" s="32" t="s">
        <v>200</v>
      </c>
      <c r="C63" s="33">
        <v>2.74</v>
      </c>
      <c r="D63" s="30"/>
      <c r="E63" s="34">
        <v>2.74</v>
      </c>
    </row>
    <row r="64" spans="1:5" ht="21" customHeight="1">
      <c r="A64" s="31"/>
      <c r="B64" s="32" t="s">
        <v>211</v>
      </c>
      <c r="C64" s="33">
        <v>1.68</v>
      </c>
      <c r="D64" s="30"/>
      <c r="E64" s="34">
        <v>1.68</v>
      </c>
    </row>
    <row r="65" spans="1:5" ht="21" customHeight="1">
      <c r="A65" s="31">
        <v>30902</v>
      </c>
      <c r="B65" s="32" t="s">
        <v>201</v>
      </c>
      <c r="C65" s="33">
        <v>1.68</v>
      </c>
      <c r="D65" s="30"/>
      <c r="E65" s="34">
        <v>1.68</v>
      </c>
    </row>
    <row r="66" spans="1:5" ht="21" customHeight="1">
      <c r="A66" s="31"/>
      <c r="B66" s="32" t="s">
        <v>212</v>
      </c>
      <c r="C66" s="33">
        <v>1.64</v>
      </c>
      <c r="D66" s="30"/>
      <c r="E66" s="34">
        <v>1.64</v>
      </c>
    </row>
    <row r="67" spans="1:5" ht="21" customHeight="1">
      <c r="A67" s="31">
        <v>30216</v>
      </c>
      <c r="B67" s="32" t="s">
        <v>195</v>
      </c>
      <c r="C67" s="33">
        <v>1.64</v>
      </c>
      <c r="D67" s="30"/>
      <c r="E67" s="34">
        <v>1.64</v>
      </c>
    </row>
    <row r="68" spans="1:5" ht="21" customHeight="1">
      <c r="A68" s="30"/>
      <c r="B68" s="30"/>
      <c r="C68" s="30"/>
      <c r="D68" s="30"/>
      <c r="E68" s="30"/>
    </row>
    <row r="69" spans="1:5" ht="21" customHeight="1">
      <c r="A69" s="29">
        <v>303</v>
      </c>
      <c r="B69" s="30" t="s">
        <v>202</v>
      </c>
      <c r="C69" s="28">
        <v>0.85</v>
      </c>
      <c r="D69" s="28">
        <v>0.85</v>
      </c>
      <c r="E69" s="28">
        <v>0</v>
      </c>
    </row>
    <row r="70" spans="1:5" ht="21" customHeight="1">
      <c r="A70" s="31"/>
      <c r="B70" s="32" t="s">
        <v>213</v>
      </c>
      <c r="C70" s="33">
        <v>0.77</v>
      </c>
      <c r="D70" s="33">
        <v>0.77</v>
      </c>
      <c r="E70" s="30"/>
    </row>
    <row r="71" spans="1:5" ht="21" customHeight="1">
      <c r="A71" s="31">
        <v>30399</v>
      </c>
      <c r="B71" s="32" t="s">
        <v>214</v>
      </c>
      <c r="C71" s="33">
        <v>0.77</v>
      </c>
      <c r="D71" s="33">
        <v>0.77</v>
      </c>
      <c r="E71" s="30"/>
    </row>
    <row r="72" spans="1:5" ht="21" customHeight="1">
      <c r="A72" s="31"/>
      <c r="B72" s="32" t="s">
        <v>215</v>
      </c>
      <c r="C72" s="33">
        <v>0.08</v>
      </c>
      <c r="D72" s="33">
        <v>0.08</v>
      </c>
      <c r="E72" s="30"/>
    </row>
    <row r="73" spans="1:5" ht="21" customHeight="1">
      <c r="A73" s="31">
        <v>30399</v>
      </c>
      <c r="B73" s="32" t="s">
        <v>214</v>
      </c>
      <c r="C73" s="33">
        <v>0.08</v>
      </c>
      <c r="D73" s="33">
        <v>0.08</v>
      </c>
      <c r="E73" s="30"/>
    </row>
    <row r="74" spans="1:5" ht="21" customHeight="1">
      <c r="A74" s="31"/>
      <c r="B74" s="32" t="s">
        <v>216</v>
      </c>
      <c r="C74" s="33"/>
      <c r="D74" s="33"/>
      <c r="E74" s="30"/>
    </row>
    <row r="75" spans="1:5" ht="21" customHeight="1">
      <c r="A75" s="235" t="s">
        <v>106</v>
      </c>
      <c r="B75" s="236"/>
      <c r="C75" s="35">
        <f>C76</f>
        <v>23.71</v>
      </c>
      <c r="D75" s="36">
        <v>23.71</v>
      </c>
      <c r="E75" s="37"/>
    </row>
    <row r="76" spans="1:5" ht="21" customHeight="1">
      <c r="A76" s="38">
        <v>301</v>
      </c>
      <c r="B76" s="39" t="s">
        <v>143</v>
      </c>
      <c r="C76" s="36">
        <v>23.71</v>
      </c>
      <c r="D76" s="36">
        <v>23.71</v>
      </c>
      <c r="E76" s="40"/>
    </row>
    <row r="77" spans="1:5" ht="21" customHeight="1">
      <c r="A77" s="41">
        <v>30101</v>
      </c>
      <c r="B77" s="39" t="s">
        <v>144</v>
      </c>
      <c r="C77" s="36">
        <v>9.85</v>
      </c>
      <c r="D77" s="36">
        <v>9.85</v>
      </c>
      <c r="E77" s="40"/>
    </row>
    <row r="78" spans="1:5" ht="21" customHeight="1">
      <c r="A78" s="41">
        <v>30102</v>
      </c>
      <c r="B78" s="39" t="s">
        <v>145</v>
      </c>
      <c r="C78" s="36">
        <v>13.86</v>
      </c>
      <c r="D78" s="36">
        <v>13.86</v>
      </c>
      <c r="E78" s="40"/>
    </row>
  </sheetData>
  <mergeCells count="4">
    <mergeCell ref="A2:E2"/>
    <mergeCell ref="A6:B6"/>
    <mergeCell ref="A36:B36"/>
    <mergeCell ref="A75:B75"/>
  </mergeCells>
  <phoneticPr fontId="13" type="noConversion"/>
  <printOptions horizontalCentered="1"/>
  <pageMargins left="0.74791666666666701" right="0.74791666666666701" top="0.68888888888888899" bottom="0.25902777777777802" header="0.51180555555555596" footer="0.15902777777777799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B8" sqref="B8"/>
    </sheetView>
  </sheetViews>
  <sheetFormatPr defaultColWidth="9" defaultRowHeight="13.5"/>
  <cols>
    <col min="1" max="1" width="35.75" customWidth="1"/>
    <col min="2" max="4" width="15.75" style="9" customWidth="1"/>
    <col min="5" max="5" width="45.375" style="9" customWidth="1"/>
  </cols>
  <sheetData>
    <row r="1" spans="1:5" ht="18.95" customHeight="1">
      <c r="A1" s="1" t="s">
        <v>217</v>
      </c>
    </row>
    <row r="2" spans="1:5" ht="32.1" customHeight="1">
      <c r="A2" s="217" t="s">
        <v>218</v>
      </c>
      <c r="B2" s="220"/>
      <c r="C2" s="220"/>
      <c r="D2" s="220"/>
      <c r="E2" s="220"/>
    </row>
    <row r="3" spans="1:5" ht="21" customHeight="1">
      <c r="E3" s="8" t="s">
        <v>2</v>
      </c>
    </row>
    <row r="4" spans="1:5" ht="29.1" customHeight="1">
      <c r="A4" s="10" t="s">
        <v>219</v>
      </c>
      <c r="B4" s="11" t="s">
        <v>220</v>
      </c>
      <c r="C4" s="11" t="s">
        <v>221</v>
      </c>
      <c r="D4" s="11" t="s">
        <v>222</v>
      </c>
      <c r="E4" s="11" t="s">
        <v>223</v>
      </c>
    </row>
    <row r="5" spans="1:5" ht="29.1" customHeight="1">
      <c r="A5" s="10" t="s">
        <v>224</v>
      </c>
      <c r="B5" s="11">
        <f>SUM(B6:B8)</f>
        <v>7.55</v>
      </c>
      <c r="C5" s="11">
        <f>SUM(C6:C8)</f>
        <v>6.71</v>
      </c>
      <c r="D5" s="11">
        <f>SUM(D6:D8)</f>
        <v>-0.84</v>
      </c>
      <c r="E5" s="11"/>
    </row>
    <row r="6" spans="1:5" ht="29.1" customHeight="1">
      <c r="A6" s="12" t="s">
        <v>225</v>
      </c>
      <c r="B6" s="11">
        <v>0</v>
      </c>
      <c r="C6" s="11">
        <v>0</v>
      </c>
      <c r="D6" s="11">
        <v>0</v>
      </c>
      <c r="E6" s="11"/>
    </row>
    <row r="7" spans="1:5" ht="29.1" customHeight="1">
      <c r="A7" s="12" t="s">
        <v>226</v>
      </c>
      <c r="B7" s="11">
        <f>0.37+0.34</f>
        <v>0.71</v>
      </c>
      <c r="C7" s="11">
        <f>0.37+0.34</f>
        <v>0.71</v>
      </c>
      <c r="D7" s="11">
        <f>C7-B7</f>
        <v>0</v>
      </c>
      <c r="E7" s="13"/>
    </row>
    <row r="8" spans="1:5" ht="29.1" customHeight="1">
      <c r="A8" s="12" t="s">
        <v>227</v>
      </c>
      <c r="B8" s="11">
        <v>6.84</v>
      </c>
      <c r="C8" s="11">
        <v>6</v>
      </c>
      <c r="D8" s="11">
        <f>C8-B8</f>
        <v>-0.84</v>
      </c>
      <c r="E8" s="13"/>
    </row>
    <row r="9" spans="1:5" ht="29.1" customHeight="1">
      <c r="A9" s="12" t="s">
        <v>228</v>
      </c>
      <c r="B9" s="11">
        <v>6.84</v>
      </c>
      <c r="C9" s="11">
        <v>6</v>
      </c>
      <c r="D9" s="11">
        <f>C9-B9</f>
        <v>-0.84</v>
      </c>
      <c r="E9" s="13"/>
    </row>
    <row r="10" spans="1:5" ht="29.1" customHeight="1">
      <c r="A10" s="12" t="s">
        <v>229</v>
      </c>
      <c r="B10" s="11">
        <v>0</v>
      </c>
      <c r="C10" s="11">
        <v>0</v>
      </c>
      <c r="D10" s="11">
        <v>0</v>
      </c>
      <c r="E10" s="14"/>
    </row>
    <row r="11" spans="1:5" ht="29.1" customHeight="1"/>
  </sheetData>
  <mergeCells count="1">
    <mergeCell ref="A2:E2"/>
  </mergeCells>
  <phoneticPr fontId="13" type="noConversion"/>
  <printOptions horizontalCentered="1"/>
  <pageMargins left="0.75138888888888899" right="0.75138888888888899" top="1" bottom="1" header="0.51180555555555596" footer="0.5118055555555559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activeCell="A8" sqref="A8"/>
    </sheetView>
  </sheetViews>
  <sheetFormatPr defaultColWidth="9" defaultRowHeight="13.5"/>
  <cols>
    <col min="1" max="1" width="8.25" customWidth="1"/>
    <col min="2" max="2" width="6.375" customWidth="1"/>
    <col min="3" max="4" width="6.875" customWidth="1"/>
    <col min="5" max="19" width="6.75" customWidth="1"/>
  </cols>
  <sheetData>
    <row r="1" spans="1:19">
      <c r="A1" s="1" t="s">
        <v>230</v>
      </c>
    </row>
    <row r="2" spans="1:19" ht="33.950000000000003" customHeight="1">
      <c r="A2" s="217" t="s">
        <v>231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</row>
    <row r="3" spans="1:19">
      <c r="S3" s="8" t="s">
        <v>2</v>
      </c>
    </row>
    <row r="4" spans="1:19">
      <c r="A4" s="219" t="s">
        <v>79</v>
      </c>
      <c r="B4" s="219" t="s">
        <v>109</v>
      </c>
      <c r="C4" s="215" t="s">
        <v>110</v>
      </c>
      <c r="D4" s="215" t="s">
        <v>90</v>
      </c>
      <c r="E4" s="4" t="s">
        <v>111</v>
      </c>
      <c r="F4" s="4"/>
      <c r="G4" s="4"/>
      <c r="H4" s="4"/>
      <c r="I4" s="212" t="s">
        <v>112</v>
      </c>
      <c r="J4" s="212"/>
      <c r="K4" s="212"/>
      <c r="L4" s="212"/>
      <c r="M4" s="212"/>
      <c r="N4" s="212"/>
      <c r="O4" s="212"/>
      <c r="P4" s="215" t="s">
        <v>113</v>
      </c>
      <c r="Q4" s="215" t="s">
        <v>114</v>
      </c>
      <c r="R4" s="215" t="s">
        <v>115</v>
      </c>
      <c r="S4" s="215" t="s">
        <v>116</v>
      </c>
    </row>
    <row r="5" spans="1:19">
      <c r="A5" s="219"/>
      <c r="B5" s="219"/>
      <c r="C5" s="215"/>
      <c r="D5" s="215"/>
      <c r="E5" s="215" t="s">
        <v>94</v>
      </c>
      <c r="F5" s="215" t="s">
        <v>117</v>
      </c>
      <c r="G5" s="216" t="s">
        <v>118</v>
      </c>
      <c r="H5" s="215" t="s">
        <v>119</v>
      </c>
      <c r="I5" s="215" t="s">
        <v>94</v>
      </c>
      <c r="J5" s="212" t="s">
        <v>120</v>
      </c>
      <c r="K5" s="212"/>
      <c r="L5" s="212"/>
      <c r="M5" s="212"/>
      <c r="N5" s="215" t="s">
        <v>121</v>
      </c>
      <c r="O5" s="215" t="s">
        <v>122</v>
      </c>
      <c r="P5" s="215"/>
      <c r="Q5" s="215"/>
      <c r="R5" s="215"/>
      <c r="S5" s="215"/>
    </row>
    <row r="6" spans="1:19" ht="36">
      <c r="A6" s="219"/>
      <c r="B6" s="219"/>
      <c r="C6" s="215"/>
      <c r="D6" s="215"/>
      <c r="E6" s="215"/>
      <c r="F6" s="215"/>
      <c r="G6" s="216"/>
      <c r="H6" s="215"/>
      <c r="I6" s="215"/>
      <c r="J6" s="7" t="s">
        <v>90</v>
      </c>
      <c r="K6" s="7" t="s">
        <v>123</v>
      </c>
      <c r="L6" s="7" t="s">
        <v>124</v>
      </c>
      <c r="M6" s="7" t="s">
        <v>125</v>
      </c>
      <c r="N6" s="215"/>
      <c r="O6" s="215"/>
      <c r="P6" s="215"/>
      <c r="Q6" s="215"/>
      <c r="R6" s="215"/>
      <c r="S6" s="215"/>
    </row>
    <row r="7" spans="1:19">
      <c r="A7" s="5" t="s">
        <v>103</v>
      </c>
      <c r="B7" s="5" t="s">
        <v>103</v>
      </c>
      <c r="C7" s="5" t="s">
        <v>103</v>
      </c>
      <c r="D7" s="5">
        <v>1</v>
      </c>
      <c r="E7" s="5">
        <v>2</v>
      </c>
      <c r="F7" s="5">
        <v>3</v>
      </c>
      <c r="G7" s="5">
        <v>4</v>
      </c>
      <c r="H7" s="5">
        <v>5</v>
      </c>
      <c r="I7" s="5">
        <v>6</v>
      </c>
      <c r="J7" s="5">
        <v>7</v>
      </c>
      <c r="K7" s="5">
        <v>8</v>
      </c>
      <c r="L7" s="5">
        <v>9</v>
      </c>
      <c r="M7" s="5">
        <v>10</v>
      </c>
      <c r="N7" s="5">
        <v>11</v>
      </c>
      <c r="O7" s="5">
        <v>12</v>
      </c>
      <c r="P7" s="5">
        <v>13</v>
      </c>
      <c r="Q7" s="5">
        <v>14</v>
      </c>
      <c r="R7" s="5">
        <v>15</v>
      </c>
      <c r="S7" s="5">
        <v>16</v>
      </c>
    </row>
    <row r="8" spans="1:19">
      <c r="A8" s="6" t="s">
        <v>232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</sheetData>
  <mergeCells count="18">
    <mergeCell ref="R4:R6"/>
    <mergeCell ref="S4:S6"/>
    <mergeCell ref="A2:S2"/>
    <mergeCell ref="I4:O4"/>
    <mergeCell ref="J5:M5"/>
    <mergeCell ref="A4:A6"/>
    <mergeCell ref="B4:B6"/>
    <mergeCell ref="C4:C6"/>
    <mergeCell ref="D4:D6"/>
    <mergeCell ref="E5:E6"/>
    <mergeCell ref="N5:N6"/>
    <mergeCell ref="O5:O6"/>
    <mergeCell ref="P4:P6"/>
    <mergeCell ref="Q4:Q6"/>
    <mergeCell ref="F5:F6"/>
    <mergeCell ref="G5:G6"/>
    <mergeCell ref="H5:H6"/>
    <mergeCell ref="I5:I6"/>
  </mergeCells>
  <phoneticPr fontId="13" type="noConversion"/>
  <printOptions horizontalCentered="1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2018-01-29T16:05:00Z</cp:lastPrinted>
  <dcterms:created xsi:type="dcterms:W3CDTF">2018-01-15T03:26:00Z</dcterms:created>
  <dcterms:modified xsi:type="dcterms:W3CDTF">2019-01-24T09:16:23Z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