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8865" activeTab="3"/>
  </bookViews>
  <sheets>
    <sheet name="目录" sheetId="9" r:id="rId1"/>
    <sheet name="收支总表" sheetId="1" r:id="rId2"/>
    <sheet name="收入总表" sheetId="2" r:id="rId3"/>
    <sheet name="支出总表" sheetId="3" r:id="rId4"/>
    <sheet name="财政拨款收支总表" sheetId="4" r:id="rId5"/>
    <sheet name="一般公共预算表" sheetId="5" r:id="rId6"/>
    <sheet name="一般公共预算基本支出表" sheetId="6" r:id="rId7"/>
    <sheet name="财政拨款三公经费" sheetId="7" r:id="rId8"/>
    <sheet name="政府性基金预算表" sheetId="8" r:id="rId9"/>
  </sheets>
  <definedNames>
    <definedName name="_xlnm.Print_Titles" localSheetId="6">一般公共预算基本支出表!$4:$4</definedName>
    <definedName name="_xlnm.Print_Titles" localSheetId="3">支出总表!$4:$7</definedName>
  </definedNames>
  <calcPr calcId="144525"/>
</workbook>
</file>

<file path=xl/sharedStrings.xml><?xml version="1.0" encoding="utf-8"?>
<sst xmlns="http://schemas.openxmlformats.org/spreadsheetml/2006/main" count="217">
  <si>
    <t>附件2</t>
  </si>
  <si>
    <t>部门预算公开表格目录</t>
  </si>
  <si>
    <t>一、鄂州市交通运输局2019年收支预算总表</t>
  </si>
  <si>
    <t>二、鄂州市交通运输局2019年收入预算总表</t>
  </si>
  <si>
    <t>三、鄂州市交通运输局2019年支出预算总表</t>
  </si>
  <si>
    <t>四、鄂州市交通运输局2019年财政拨款收支预算总表</t>
  </si>
  <si>
    <t>五、鄂州市交通运输局2019年一般公共预算支出表</t>
  </si>
  <si>
    <t>六、鄂州市交通运输局2019年一般公共预算基本支出表</t>
  </si>
  <si>
    <t>七、鄂州市交通运输局2019年财政拨款“三公”经费支出表</t>
  </si>
  <si>
    <t>八、鄂州市交通运输局2019年政府性基金预算支出表</t>
  </si>
  <si>
    <t>表1</t>
  </si>
  <si>
    <r>
      <rPr>
        <u/>
        <sz val="20"/>
        <rFont val="方正小标宋简体"/>
        <charset val="134"/>
      </rPr>
      <t xml:space="preserve">  鄂州市交通运输局 </t>
    </r>
    <r>
      <rPr>
        <sz val="20"/>
        <rFont val="方正小标宋简体"/>
        <charset val="134"/>
      </rPr>
      <t>2019年部门收支预算总表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</si>
  <si>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</si>
  <si>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</si>
  <si>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</si>
  <si>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</si>
  <si>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</si>
  <si>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</si>
  <si>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</si>
  <si>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</si>
  <si>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</si>
  <si>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</si>
  <si>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</si>
  <si>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</si>
  <si>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</si>
  <si>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</si>
  <si>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</si>
  <si>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</si>
  <si>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</si>
  <si>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</si>
  <si>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</si>
  <si>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</si>
  <si>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</si>
  <si>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</si>
  <si>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</si>
  <si>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</si>
  <si>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</si>
  <si>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</si>
  <si>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</si>
  <si>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</si>
  <si>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</si>
  <si>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</si>
  <si>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</si>
  <si>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</si>
  <si>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</si>
  <si>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</si>
  <si>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</si>
  <si>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</si>
  <si>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</si>
  <si>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</si>
  <si>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</si>
  <si>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</si>
  <si>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</si>
  <si>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</si>
  <si>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</si>
  <si>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</si>
  <si>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</si>
  <si>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</si>
  <si>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</si>
  <si>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</si>
  <si>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</si>
  <si>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</si>
  <si>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</si>
  <si>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</si>
  <si>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</si>
  <si>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</si>
  <si>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</si>
  <si>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</si>
  <si>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</si>
  <si>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</si>
  <si>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</si>
  <si>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</si>
  <si>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</si>
  <si>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</si>
  <si>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</si>
  <si>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</si>
  <si>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</si>
  <si>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</si>
  <si>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</si>
  <si>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</si>
  <si>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</si>
  <si>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</si>
  <si>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</si>
  <si>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</si>
  <si>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</si>
  <si>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</si>
  <si>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</si>
  <si>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</si>
  <si>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鄂州市交通运输局 </t>
    </r>
    <r>
      <rPr>
        <sz val="20"/>
        <rFont val="方正小标宋简体"/>
        <charset val="134"/>
      </rPr>
      <t>2019年部门收入预算总表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</si>
  <si>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</si>
  <si>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</si>
  <si>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</si>
  <si>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</si>
  <si>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</si>
  <si>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</si>
  <si>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</si>
  <si>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</si>
  <si>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</si>
  <si>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</si>
  <si>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</si>
  <si>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</si>
  <si>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</si>
  <si>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</si>
  <si>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</si>
  <si>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</si>
  <si>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</si>
  <si>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</si>
  <si>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</si>
  <si>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</si>
  <si>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</si>
  <si>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</si>
  <si>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</si>
  <si>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</si>
  <si>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</si>
  <si>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 xml:space="preserve">  鄂州市交通运输局本级</t>
  </si>
  <si>
    <t>鄂州市公共交通客运管理处</t>
  </si>
  <si>
    <t>表3</t>
  </si>
  <si>
    <r>
      <rPr>
        <u/>
        <sz val="20"/>
        <color theme="1"/>
        <rFont val="方正小标宋简体"/>
        <charset val="134"/>
      </rPr>
      <t xml:space="preserve">鄂州市交通运输局 </t>
    </r>
    <r>
      <rPr>
        <sz val="20"/>
        <color theme="1"/>
        <rFont val="方正小标宋简体"/>
        <charset val="134"/>
      </rPr>
      <t>2019年部门支出预算总表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</si>
  <si>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</si>
  <si>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</si>
  <si>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</si>
  <si>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</si>
  <si>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</si>
  <si>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</si>
  <si>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</si>
  <si>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</si>
  <si>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</si>
  <si>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2050802</t>
  </si>
  <si>
    <t xml:space="preserve">  干部教育</t>
  </si>
  <si>
    <t>2080501</t>
  </si>
  <si>
    <t xml:space="preserve">  归口管理的行政单位离退休</t>
  </si>
  <si>
    <t>2080505</t>
  </si>
  <si>
    <t xml:space="preserve">  机关事业单位基本养老保险缴费支出</t>
  </si>
  <si>
    <t>2101101</t>
  </si>
  <si>
    <t xml:space="preserve">  行政单位医疗</t>
  </si>
  <si>
    <t>2140101</t>
  </si>
  <si>
    <t xml:space="preserve">  行政运行（公路水路运输）</t>
  </si>
  <si>
    <t>2140199</t>
  </si>
  <si>
    <t xml:space="preserve">  其他公路水路运输支出</t>
  </si>
  <si>
    <t>2210201</t>
  </si>
  <si>
    <t xml:space="preserve">  住房公积金</t>
  </si>
  <si>
    <t>2080502</t>
  </si>
  <si>
    <t xml:space="preserve">  事业单位离退休</t>
  </si>
  <si>
    <t>2101102</t>
  </si>
  <si>
    <t xml:space="preserve">  事业单位医疗</t>
  </si>
  <si>
    <t>表4</t>
  </si>
  <si>
    <r>
      <rPr>
        <u/>
        <sz val="20"/>
        <color theme="1"/>
        <rFont val="方正小标宋简体"/>
        <charset val="134"/>
      </rPr>
      <t xml:space="preserve">鄂州市交通运输局 </t>
    </r>
    <r>
      <rPr>
        <sz val="20"/>
        <color theme="1"/>
        <rFont val="方正小标宋简体"/>
        <charset val="134"/>
      </rPr>
      <t>2019年财政拨款收支预算总表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</si>
  <si>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</si>
  <si>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</si>
  <si>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</si>
  <si>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</si>
  <si>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</si>
  <si>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</si>
  <si>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</si>
  <si>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</si>
  <si>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</si>
  <si>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</si>
  <si>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</si>
  <si>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</si>
  <si>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</si>
  <si>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</si>
  <si>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</si>
  <si>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20"/>
        <color theme="1"/>
        <rFont val="方正小标宋简体"/>
        <charset val="134"/>
      </rPr>
      <t xml:space="preserve">鄂州市交通运输局 </t>
    </r>
    <r>
      <rPr>
        <sz val="20"/>
        <color theme="1"/>
        <rFont val="方正小标宋简体"/>
        <charset val="134"/>
      </rPr>
      <t>2019年一般公共预算支出表</t>
    </r>
  </si>
  <si>
    <t>功能科目编码（到项级）</t>
  </si>
  <si>
    <t>表6</t>
  </si>
  <si>
    <r>
      <rPr>
        <u/>
        <sz val="20"/>
        <color theme="1"/>
        <rFont val="方正小标宋简体"/>
        <charset val="134"/>
      </rPr>
      <t xml:space="preserve">鄂州市交通运输局 </t>
    </r>
    <r>
      <rPr>
        <sz val="20"/>
        <color theme="1"/>
        <rFont val="方正小标宋简体"/>
        <charset val="134"/>
      </rPr>
      <t>2019年一般公共预算基本支出表</t>
    </r>
  </si>
  <si>
    <t>经济科目编码（到款级）</t>
  </si>
  <si>
    <t>经济科目名称</t>
  </si>
  <si>
    <t>人员经费</t>
  </si>
  <si>
    <t>公用经费</t>
  </si>
  <si>
    <t xml:space="preserve">    基本工资</t>
  </si>
  <si>
    <t xml:space="preserve">    津贴补贴</t>
  </si>
  <si>
    <t xml:space="preserve">    机关事业单位基本养老保险缴费</t>
  </si>
  <si>
    <t xml:space="preserve">   公务员医疗补助缴费</t>
  </si>
  <si>
    <t xml:space="preserve">   住房公积金</t>
  </si>
  <si>
    <t xml:space="preserve">    办公费</t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</si>
  <si>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</si>
  <si>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</si>
  <si>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</si>
  <si>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</si>
  <si>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</si>
  <si>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维修(护)费</t>
  </si>
  <si>
    <t xml:space="preserve">    会议费</t>
  </si>
  <si>
    <t xml:space="preserve">    培训费</t>
  </si>
  <si>
    <t xml:space="preserve">    公务接待费</t>
  </si>
  <si>
    <t xml:space="preserve">    工会经费</t>
  </si>
  <si>
    <t xml:space="preserve">    公务用车运行维护费</t>
  </si>
  <si>
    <t xml:space="preserve">    其他交通费用</t>
  </si>
  <si>
    <t xml:space="preserve">    福利费</t>
  </si>
  <si>
    <t xml:space="preserve">    办公设备购置</t>
  </si>
  <si>
    <t xml:space="preserve">    教育经费-培训费</t>
  </si>
  <si>
    <t>对个人和家庭的补助</t>
  </si>
  <si>
    <t>离休费</t>
  </si>
  <si>
    <t>离退休人员福利费</t>
  </si>
  <si>
    <t>离退休人员公务费</t>
  </si>
  <si>
    <t>生活补助</t>
  </si>
  <si>
    <t xml:space="preserve">    职工基本医疗保险缴费</t>
  </si>
  <si>
    <t>表7</t>
  </si>
  <si>
    <r>
      <rPr>
        <u/>
        <sz val="20"/>
        <color theme="1"/>
        <rFont val="方正小标宋简体"/>
        <charset val="134"/>
      </rPr>
      <t xml:space="preserve">鄂州市交通运输局 </t>
    </r>
    <r>
      <rPr>
        <sz val="20"/>
        <color theme="1"/>
        <rFont val="方正小标宋简体"/>
        <charset val="134"/>
      </rPr>
      <t>2019年财政拨款“三公”经费支出表</t>
    </r>
  </si>
  <si>
    <t>项    目</t>
  </si>
  <si>
    <t>2018年预算</t>
  </si>
  <si>
    <t>2019年预算</t>
  </si>
  <si>
    <t>增减金额</t>
  </si>
  <si>
    <t>增减变化原因</t>
  </si>
  <si>
    <t>合    计</t>
  </si>
  <si>
    <t>鄂州市公共交通客运管理处2019年公共用车运行维护费未列入预算。</t>
  </si>
  <si>
    <t>1、因公出国(境)费用</t>
  </si>
  <si>
    <t>2、公务接待费</t>
  </si>
  <si>
    <t>其中部门一般公共预算支出1.21万元，项目预算支出6.79万元。</t>
  </si>
  <si>
    <t>3、公务用车购置及运行维护费</t>
  </si>
  <si>
    <t>其中：公务用车运行维护费</t>
  </si>
  <si>
    <t xml:space="preserve">      公务用车购置费</t>
  </si>
  <si>
    <t>公务用车已达报废使用年限，经市公车办批复严格按照公务用车购置要求安排公务用车购置计划。</t>
  </si>
  <si>
    <t>表8</t>
  </si>
  <si>
    <r>
      <rPr>
        <u/>
        <sz val="20"/>
        <color theme="1"/>
        <rFont val="方正小标宋简体"/>
        <charset val="134"/>
      </rPr>
      <t xml:space="preserve">鄂州市交通运输局 </t>
    </r>
    <r>
      <rPr>
        <sz val="20"/>
        <color theme="1"/>
        <rFont val="方正小标宋简体"/>
        <charset val="134"/>
      </rPr>
      <t>2019年政府性基金预算支出表</t>
    </r>
  </si>
  <si>
    <t>无</t>
  </si>
  <si>
    <t>注：本部门二级单位市公路局未纳入市级财政预算，故本年度无政府性基金预算。</t>
  </si>
</sst>
</file>

<file path=xl/styles.xml><?xml version="1.0" encoding="utf-8"?>
<styleSheet xmlns="http://schemas.openxmlformats.org/spreadsheetml/2006/main">
  <numFmts count="10">
    <numFmt numFmtId="176" formatCode=";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0_ "/>
    <numFmt numFmtId="41" formatCode="_ * #,##0_ ;_ * \-#,##0_ ;_ * &quot;-&quot;_ ;_ @_ "/>
    <numFmt numFmtId="43" formatCode="_ * #,##0.00_ ;_ * \-#,##0.00_ ;_ * &quot;-&quot;??_ ;_ @_ "/>
    <numFmt numFmtId="178" formatCode="#,##0.0_ "/>
    <numFmt numFmtId="179" formatCode="0000"/>
    <numFmt numFmtId="180" formatCode="00"/>
    <numFmt numFmtId="181" formatCode="* #,##0.00;* \-#,##0.00;* &quot;&quot;??;@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4"/>
      <name val="楷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3" fillId="8" borderId="19" applyNumberFormat="0" applyAlignment="0" applyProtection="0">
      <alignment vertical="center"/>
    </xf>
    <xf numFmtId="0" fontId="22" fillId="8" borderId="13" applyNumberFormat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7" fontId="1" fillId="0" borderId="1" xfId="0" applyNumberFormat="1" applyFont="1" applyBorder="1">
      <alignment vertical="center"/>
    </xf>
    <xf numFmtId="49" fontId="4" fillId="0" borderId="2" xfId="49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4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left" vertical="center" indent="1"/>
    </xf>
    <xf numFmtId="176" fontId="4" fillId="0" borderId="3" xfId="5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5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2" xfId="49" applyNumberFormat="1" applyFont="1" applyFill="1" applyBorder="1" applyAlignment="1" applyProtection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4" fontId="4" fillId="0" borderId="3" xfId="49" applyNumberFormat="1" applyFont="1" applyFill="1" applyBorder="1" applyAlignment="1" applyProtection="1">
      <alignment horizontal="righ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1" xfId="49" applyNumberFormat="1" applyFont="1" applyFill="1" applyBorder="1" applyAlignment="1" applyProtection="1">
      <alignment horizontal="left"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4" xfId="49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4" fontId="4" fillId="0" borderId="5" xfId="49" applyNumberFormat="1" applyFont="1" applyFill="1" applyBorder="1" applyAlignment="1" applyProtection="1">
      <alignment horizontal="right" vertical="center" wrapText="1"/>
    </xf>
    <xf numFmtId="4" fontId="4" fillId="0" borderId="6" xfId="49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Fill="1" applyBorder="1" applyAlignment="1"/>
    <xf numFmtId="179" fontId="4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4" fillId="0" borderId="2" xfId="49" applyNumberFormat="1" applyFont="1" applyFill="1" applyBorder="1" applyAlignment="1" applyProtection="1">
      <alignment horizontal="right" vertical="center" wrapText="1"/>
    </xf>
    <xf numFmtId="0" fontId="4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Alignment="1" applyProtection="1">
      <alignment horizontal="center" vertical="center"/>
    </xf>
    <xf numFmtId="180" fontId="10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7" xfId="0" applyNumberFormat="1" applyFont="1" applyFill="1" applyBorder="1" applyAlignment="1" applyProtection="1">
      <alignment horizontal="center" vertical="center" wrapText="1"/>
    </xf>
    <xf numFmtId="178" fontId="4" fillId="0" borderId="6" xfId="0" applyNumberFormat="1" applyFont="1" applyFill="1" applyBorder="1" applyAlignment="1" applyProtection="1">
      <alignment horizontal="center" vertical="center" wrapText="1"/>
    </xf>
    <xf numFmtId="178" fontId="4" fillId="0" borderId="4" xfId="0" applyNumberFormat="1" applyFont="1" applyFill="1" applyBorder="1" applyAlignment="1" applyProtection="1">
      <alignment horizontal="center" vertical="center" wrapText="1"/>
    </xf>
    <xf numFmtId="178" fontId="4" fillId="0" borderId="8" xfId="0" applyNumberFormat="1" applyFont="1" applyFill="1" applyBorder="1" applyAlignment="1" applyProtection="1">
      <alignment horizontal="center" vertical="center" wrapText="1"/>
    </xf>
    <xf numFmtId="178" fontId="4" fillId="0" borderId="7" xfId="0" applyNumberFormat="1" applyFont="1" applyFill="1" applyBorder="1" applyAlignment="1" applyProtection="1">
      <alignment horizontal="center" vertical="center" wrapText="1"/>
    </xf>
    <xf numFmtId="181" fontId="4" fillId="0" borderId="7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0" fontId="0" fillId="0" borderId="7" xfId="0" applyBorder="1">
      <alignment vertical="center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2" xfId="0" applyNumberFormat="1" applyFont="1" applyFill="1" applyBorder="1" applyAlignment="1" applyProtection="1">
      <alignment horizontal="center" vertical="center" wrapText="1"/>
    </xf>
    <xf numFmtId="178" fontId="4" fillId="0" borderId="9" xfId="0" applyNumberFormat="1" applyFont="1" applyFill="1" applyBorder="1" applyAlignment="1" applyProtection="1">
      <alignment horizontal="center" vertical="center" wrapText="1"/>
    </xf>
    <xf numFmtId="178" fontId="4" fillId="0" borderId="10" xfId="0" applyNumberFormat="1" applyFont="1" applyFill="1" applyBorder="1" applyAlignment="1" applyProtection="1">
      <alignment horizontal="center" vertical="center" wrapText="1"/>
    </xf>
    <xf numFmtId="178" fontId="4" fillId="0" borderId="11" xfId="0" applyNumberFormat="1" applyFont="1" applyFill="1" applyBorder="1" applyAlignment="1" applyProtection="1">
      <alignment horizontal="center" vertical="center" wrapText="1"/>
    </xf>
    <xf numFmtId="181" fontId="4" fillId="0" borderId="9" xfId="0" applyNumberFormat="1" applyFont="1" applyFill="1" applyBorder="1" applyAlignment="1">
      <alignment horizontal="center" vertical="center" wrapText="1"/>
    </xf>
    <xf numFmtId="181" fontId="4" fillId="0" borderId="10" xfId="0" applyNumberFormat="1" applyFont="1" applyFill="1" applyBorder="1" applyAlignment="1">
      <alignment horizontal="center" vertical="center" wrapText="1"/>
    </xf>
    <xf numFmtId="181" fontId="4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5"/>
  <sheetViews>
    <sheetView workbookViewId="0">
      <selection activeCell="C8" sqref="C8"/>
    </sheetView>
  </sheetViews>
  <sheetFormatPr defaultColWidth="9" defaultRowHeight="13.5" outlineLevelCol="2"/>
  <cols>
    <col min="1" max="1" width="9" style="102"/>
    <col min="2" max="2" width="13.8833333333333" style="102" customWidth="1"/>
    <col min="3" max="3" width="61" style="102" customWidth="1"/>
    <col min="4" max="16384" width="9" style="102"/>
  </cols>
  <sheetData>
    <row r="1" s="102" customFormat="1" ht="34.2" customHeight="1" spans="2:2">
      <c r="B1" s="103" t="s">
        <v>0</v>
      </c>
    </row>
    <row r="2" s="102" customFormat="1" ht="68.25" customHeight="1" spans="3:3">
      <c r="C2" s="104" t="s">
        <v>1</v>
      </c>
    </row>
    <row r="3" s="102" customFormat="1" ht="47.25" customHeight="1" spans="3:3">
      <c r="C3" s="105" t="s">
        <v>2</v>
      </c>
    </row>
    <row r="4" s="102" customFormat="1" ht="47.25" customHeight="1" spans="3:3">
      <c r="C4" s="105" t="s">
        <v>3</v>
      </c>
    </row>
    <row r="5" s="102" customFormat="1" ht="47.25" customHeight="1" spans="3:3">
      <c r="C5" s="105" t="s">
        <v>4</v>
      </c>
    </row>
    <row r="6" s="102" customFormat="1" ht="47.25" customHeight="1" spans="3:3">
      <c r="C6" s="105" t="s">
        <v>5</v>
      </c>
    </row>
    <row r="7" s="102" customFormat="1" ht="47.25" customHeight="1" spans="3:3">
      <c r="C7" s="105" t="s">
        <v>6</v>
      </c>
    </row>
    <row r="8" s="102" customFormat="1" ht="47.25" customHeight="1" spans="3:3">
      <c r="C8" s="105" t="s">
        <v>7</v>
      </c>
    </row>
    <row r="9" s="102" customFormat="1" ht="47.25" customHeight="1" spans="3:3">
      <c r="C9" s="105" t="s">
        <v>8</v>
      </c>
    </row>
    <row r="10" s="102" customFormat="1" ht="47.25" customHeight="1" spans="3:3">
      <c r="C10" s="105" t="s">
        <v>9</v>
      </c>
    </row>
    <row r="11" s="102" customFormat="1" ht="47.25" customHeight="1" spans="3:3">
      <c r="C11" s="105"/>
    </row>
    <row r="12" s="102" customFormat="1" ht="47.25" customHeight="1" spans="3:3">
      <c r="C12" s="105"/>
    </row>
    <row r="13" s="102" customFormat="1" ht="18.75" spans="3:3">
      <c r="C13" s="105"/>
    </row>
    <row r="14" s="102" customFormat="1" ht="18.75" spans="3:3">
      <c r="C14" s="105"/>
    </row>
    <row r="15" s="102" customFormat="1" ht="18.75" spans="3:3">
      <c r="C15" s="105"/>
    </row>
  </sheetData>
  <pageMargins left="1.81041666666667" right="0.75" top="1" bottom="0.55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C11" sqref="C11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" t="s">
        <v>10</v>
      </c>
    </row>
    <row r="2" ht="25.5" spans="1:6">
      <c r="A2" s="92" t="s">
        <v>11</v>
      </c>
      <c r="B2" s="93"/>
      <c r="C2" s="93"/>
      <c r="D2" s="93"/>
      <c r="E2" s="93"/>
      <c r="F2" s="93"/>
    </row>
    <row r="3" spans="1:6">
      <c r="A3" s="91"/>
      <c r="B3" s="94"/>
      <c r="C3" s="94"/>
      <c r="D3" s="91"/>
      <c r="E3" s="91"/>
      <c r="F3" s="95" t="s">
        <v>12</v>
      </c>
    </row>
    <row r="4" spans="1:6">
      <c r="A4" s="96" t="s">
        <v>13</v>
      </c>
      <c r="B4" s="96"/>
      <c r="C4" s="31" t="s">
        <v>14</v>
      </c>
      <c r="D4" s="31"/>
      <c r="E4" s="31"/>
      <c r="F4" s="31"/>
    </row>
    <row r="5" spans="1:6">
      <c r="A5" s="31" t="s">
        <v>15</v>
      </c>
      <c r="B5" s="31" t="s">
        <v>16</v>
      </c>
      <c r="C5" s="31" t="s">
        <v>17</v>
      </c>
      <c r="D5" s="97" t="s">
        <v>16</v>
      </c>
      <c r="E5" s="31" t="s">
        <v>18</v>
      </c>
      <c r="F5" s="31" t="s">
        <v>16</v>
      </c>
    </row>
    <row r="6" spans="1:6">
      <c r="A6" s="47" t="s">
        <v>19</v>
      </c>
      <c r="B6" s="28">
        <v>2976.46</v>
      </c>
      <c r="C6" s="47" t="s">
        <v>20</v>
      </c>
      <c r="D6" s="48">
        <v>838.46</v>
      </c>
      <c r="E6" s="32" t="s">
        <v>21</v>
      </c>
      <c r="F6" s="48"/>
    </row>
    <row r="7" spans="1:6">
      <c r="A7" s="49" t="s">
        <v>22</v>
      </c>
      <c r="B7" s="28">
        <v>2738.46</v>
      </c>
      <c r="C7" s="50" t="s">
        <v>23</v>
      </c>
      <c r="D7" s="48">
        <v>688.28</v>
      </c>
      <c r="E7" s="32" t="s">
        <v>24</v>
      </c>
      <c r="F7" s="48"/>
    </row>
    <row r="8" spans="1:6">
      <c r="A8" s="49" t="s">
        <v>25</v>
      </c>
      <c r="B8" s="28">
        <v>238</v>
      </c>
      <c r="C8" s="50" t="s">
        <v>26</v>
      </c>
      <c r="D8" s="48">
        <v>131.27</v>
      </c>
      <c r="E8" s="32" t="s">
        <v>27</v>
      </c>
      <c r="F8" s="48"/>
    </row>
    <row r="9" spans="1:6">
      <c r="A9" s="98" t="s">
        <v>28</v>
      </c>
      <c r="B9" s="28"/>
      <c r="C9" s="50" t="s">
        <v>29</v>
      </c>
      <c r="D9" s="48">
        <v>18.91</v>
      </c>
      <c r="E9" s="32" t="s">
        <v>30</v>
      </c>
      <c r="F9" s="48"/>
    </row>
    <row r="10" spans="1:6">
      <c r="A10" s="47" t="s">
        <v>31</v>
      </c>
      <c r="B10" s="28"/>
      <c r="C10" s="47" t="s">
        <v>32</v>
      </c>
      <c r="D10" s="36">
        <v>2138</v>
      </c>
      <c r="E10" s="32" t="s">
        <v>33</v>
      </c>
      <c r="F10" s="48">
        <v>6.91</v>
      </c>
    </row>
    <row r="11" spans="1:6">
      <c r="A11" s="47" t="s">
        <v>34</v>
      </c>
      <c r="B11" s="28">
        <v>238</v>
      </c>
      <c r="C11" s="50" t="s">
        <v>35</v>
      </c>
      <c r="D11" s="52"/>
      <c r="E11" s="32" t="s">
        <v>36</v>
      </c>
      <c r="F11" s="48"/>
    </row>
    <row r="12" spans="1:6">
      <c r="A12" s="47" t="s">
        <v>37</v>
      </c>
      <c r="B12" s="28"/>
      <c r="C12" s="50" t="s">
        <v>38</v>
      </c>
      <c r="D12" s="53"/>
      <c r="E12" s="32" t="s">
        <v>39</v>
      </c>
      <c r="F12" s="48"/>
    </row>
    <row r="13" spans="1:6">
      <c r="A13" s="47" t="s">
        <v>40</v>
      </c>
      <c r="B13" s="28"/>
      <c r="C13" s="54" t="s">
        <v>41</v>
      </c>
      <c r="D13" s="48"/>
      <c r="E13" s="32" t="s">
        <v>42</v>
      </c>
      <c r="F13" s="48">
        <v>114.53</v>
      </c>
    </row>
    <row r="14" spans="1:6">
      <c r="A14" s="98" t="s">
        <v>43</v>
      </c>
      <c r="B14" s="28"/>
      <c r="C14" s="55" t="s">
        <v>44</v>
      </c>
      <c r="D14" s="48"/>
      <c r="E14" s="32" t="s">
        <v>45</v>
      </c>
      <c r="F14" s="48"/>
    </row>
    <row r="15" spans="1:6">
      <c r="A15" s="47" t="s">
        <v>46</v>
      </c>
      <c r="B15" s="28"/>
      <c r="C15" s="50" t="s">
        <v>47</v>
      </c>
      <c r="D15" s="56"/>
      <c r="E15" s="32" t="s">
        <v>48</v>
      </c>
      <c r="F15" s="48">
        <v>62.2</v>
      </c>
    </row>
    <row r="16" spans="1:6">
      <c r="A16" s="47" t="s">
        <v>49</v>
      </c>
      <c r="B16" s="28"/>
      <c r="C16" s="50" t="s">
        <v>50</v>
      </c>
      <c r="D16" s="48">
        <v>2138</v>
      </c>
      <c r="E16" s="32" t="s">
        <v>51</v>
      </c>
      <c r="F16" s="48"/>
    </row>
    <row r="17" spans="1:6">
      <c r="A17" s="47" t="s">
        <v>52</v>
      </c>
      <c r="B17" s="28"/>
      <c r="C17" s="47" t="s">
        <v>53</v>
      </c>
      <c r="D17" s="28"/>
      <c r="E17" s="32" t="s">
        <v>54</v>
      </c>
      <c r="F17" s="48"/>
    </row>
    <row r="18" spans="1:6">
      <c r="A18" s="47" t="s">
        <v>55</v>
      </c>
      <c r="B18" s="28"/>
      <c r="C18" s="47" t="s">
        <v>56</v>
      </c>
      <c r="D18" s="28"/>
      <c r="E18" s="32" t="s">
        <v>57</v>
      </c>
      <c r="F18" s="48"/>
    </row>
    <row r="19" spans="1:6">
      <c r="A19" s="47" t="s">
        <v>58</v>
      </c>
      <c r="B19" s="28"/>
      <c r="C19" s="47" t="s">
        <v>59</v>
      </c>
      <c r="D19" s="28"/>
      <c r="E19" s="32" t="s">
        <v>60</v>
      </c>
      <c r="F19" s="48">
        <v>2724.02</v>
      </c>
    </row>
    <row r="20" spans="1:6">
      <c r="A20" s="99"/>
      <c r="B20" s="99"/>
      <c r="C20" s="47" t="s">
        <v>61</v>
      </c>
      <c r="D20" s="28"/>
      <c r="E20" s="32" t="s">
        <v>62</v>
      </c>
      <c r="F20" s="48"/>
    </row>
    <row r="21" spans="1:6">
      <c r="A21" s="99"/>
      <c r="B21" s="99"/>
      <c r="C21" s="47"/>
      <c r="D21" s="28"/>
      <c r="E21" s="32" t="s">
        <v>63</v>
      </c>
      <c r="F21" s="48"/>
    </row>
    <row r="22" spans="1:6">
      <c r="A22" s="99"/>
      <c r="B22" s="99"/>
      <c r="C22" s="47"/>
      <c r="D22" s="28"/>
      <c r="E22" s="32" t="s">
        <v>64</v>
      </c>
      <c r="F22" s="48"/>
    </row>
    <row r="23" spans="1:6">
      <c r="A23" s="99"/>
      <c r="B23" s="99"/>
      <c r="C23" s="47"/>
      <c r="D23" s="28"/>
      <c r="E23" s="32" t="s">
        <v>65</v>
      </c>
      <c r="F23" s="48"/>
    </row>
    <row r="24" spans="1:6">
      <c r="A24" s="99"/>
      <c r="B24" s="99"/>
      <c r="C24" s="47"/>
      <c r="D24" s="28"/>
      <c r="E24" s="32" t="s">
        <v>66</v>
      </c>
      <c r="F24" s="48"/>
    </row>
    <row r="25" spans="1:6">
      <c r="A25" s="47"/>
      <c r="B25" s="28"/>
      <c r="C25" s="47"/>
      <c r="D25" s="28"/>
      <c r="E25" s="32" t="s">
        <v>67</v>
      </c>
      <c r="F25" s="48">
        <v>68.8</v>
      </c>
    </row>
    <row r="26" spans="1:6">
      <c r="A26" s="47"/>
      <c r="B26" s="28"/>
      <c r="C26" s="47"/>
      <c r="D26" s="28"/>
      <c r="E26" s="32" t="s">
        <v>68</v>
      </c>
      <c r="F26" s="48"/>
    </row>
    <row r="27" spans="1:6">
      <c r="A27" s="47"/>
      <c r="B27" s="28"/>
      <c r="C27" s="47"/>
      <c r="D27" s="28"/>
      <c r="E27" s="32" t="s">
        <v>69</v>
      </c>
      <c r="F27" s="28"/>
    </row>
    <row r="28" spans="1:6">
      <c r="A28" s="47"/>
      <c r="B28" s="28"/>
      <c r="C28" s="47"/>
      <c r="D28" s="28"/>
      <c r="E28" s="32" t="s">
        <v>70</v>
      </c>
      <c r="F28" s="28"/>
    </row>
    <row r="29" spans="1:6">
      <c r="A29" s="47"/>
      <c r="B29" s="28"/>
      <c r="C29" s="47"/>
      <c r="D29" s="28"/>
      <c r="E29" s="32" t="s">
        <v>71</v>
      </c>
      <c r="F29" s="28"/>
    </row>
    <row r="30" spans="1:6">
      <c r="A30" s="47"/>
      <c r="B30" s="28"/>
      <c r="C30" s="47"/>
      <c r="D30" s="28"/>
      <c r="E30" s="32" t="s">
        <v>72</v>
      </c>
      <c r="F30" s="28"/>
    </row>
    <row r="31" spans="1:6">
      <c r="A31" s="47"/>
      <c r="B31" s="28"/>
      <c r="C31" s="47"/>
      <c r="D31" s="28"/>
      <c r="E31" s="32" t="s">
        <v>73</v>
      </c>
      <c r="F31" s="28"/>
    </row>
    <row r="32" spans="1:6">
      <c r="A32" s="47"/>
      <c r="B32" s="28"/>
      <c r="C32" s="47"/>
      <c r="D32" s="28"/>
      <c r="E32" s="32" t="s">
        <v>74</v>
      </c>
      <c r="F32" s="28"/>
    </row>
    <row r="33" spans="1:6">
      <c r="A33" s="47"/>
      <c r="B33" s="28"/>
      <c r="C33" s="47"/>
      <c r="D33" s="28"/>
      <c r="E33" s="32" t="s">
        <v>75</v>
      </c>
      <c r="F33" s="28"/>
    </row>
    <row r="34" spans="1:6">
      <c r="A34" s="47"/>
      <c r="B34" s="28"/>
      <c r="C34" s="47"/>
      <c r="D34" s="28"/>
      <c r="E34" s="32"/>
      <c r="F34" s="28"/>
    </row>
    <row r="35" spans="1:6">
      <c r="A35" s="31" t="s">
        <v>76</v>
      </c>
      <c r="B35" s="48">
        <v>2976.46</v>
      </c>
      <c r="C35" s="31" t="s">
        <v>77</v>
      </c>
      <c r="D35" s="48">
        <v>2976.46</v>
      </c>
      <c r="E35" s="31" t="s">
        <v>77</v>
      </c>
      <c r="F35" s="48">
        <v>2976.46</v>
      </c>
    </row>
    <row r="36" spans="1:6">
      <c r="A36" s="47" t="s">
        <v>78</v>
      </c>
      <c r="B36" s="28"/>
      <c r="C36" s="31" t="s">
        <v>79</v>
      </c>
      <c r="D36" s="28"/>
      <c r="E36" s="31" t="s">
        <v>79</v>
      </c>
      <c r="F36" s="28"/>
    </row>
    <row r="37" spans="1:6">
      <c r="A37" s="47" t="s">
        <v>80</v>
      </c>
      <c r="B37" s="28"/>
      <c r="C37" s="49"/>
      <c r="D37" s="28"/>
      <c r="E37" s="32"/>
      <c r="F37" s="100"/>
    </row>
    <row r="38" spans="1:6">
      <c r="A38" s="98" t="s">
        <v>81</v>
      </c>
      <c r="B38" s="28"/>
      <c r="C38" s="32"/>
      <c r="D38" s="28"/>
      <c r="E38" s="32"/>
      <c r="F38" s="28"/>
    </row>
    <row r="39" spans="1:6">
      <c r="A39" s="98" t="s">
        <v>82</v>
      </c>
      <c r="B39" s="28"/>
      <c r="C39" s="98"/>
      <c r="D39" s="101"/>
      <c r="E39" s="32"/>
      <c r="F39" s="100"/>
    </row>
    <row r="40" spans="1:6">
      <c r="A40" s="98" t="s">
        <v>83</v>
      </c>
      <c r="B40" s="28"/>
      <c r="C40" s="98"/>
      <c r="D40" s="101"/>
      <c r="E40" s="98"/>
      <c r="F40" s="101"/>
    </row>
    <row r="41" spans="1:6">
      <c r="A41" s="47" t="s">
        <v>84</v>
      </c>
      <c r="B41" s="28"/>
      <c r="C41" s="98"/>
      <c r="D41" s="101"/>
      <c r="E41" s="98"/>
      <c r="F41" s="101"/>
    </row>
    <row r="42" spans="1:6">
      <c r="A42" s="31" t="s">
        <v>85</v>
      </c>
      <c r="B42" s="36">
        <v>2976.46</v>
      </c>
      <c r="C42" s="31" t="s">
        <v>86</v>
      </c>
      <c r="D42" s="36">
        <v>2976.46</v>
      </c>
      <c r="E42" s="31" t="s">
        <v>86</v>
      </c>
      <c r="F42" s="36">
        <v>2976.46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L8" sqref="L8"/>
    </sheetView>
  </sheetViews>
  <sheetFormatPr defaultColWidth="9" defaultRowHeight="13.5"/>
  <cols>
    <col min="1" max="1" width="11.875" customWidth="1"/>
    <col min="2" max="2" width="8.75" customWidth="1"/>
    <col min="3" max="3" width="7.625" customWidth="1"/>
    <col min="4" max="6" width="5.875" customWidth="1"/>
    <col min="7" max="7" width="9.25" customWidth="1"/>
    <col min="8" max="8" width="9" customWidth="1"/>
    <col min="9" max="9" width="7.75" customWidth="1"/>
    <col min="10" max="10" width="5.875" customWidth="1"/>
    <col min="11" max="11" width="7.375" customWidth="1"/>
    <col min="12" max="12" width="9.25" customWidth="1"/>
    <col min="13" max="13" width="7.5" customWidth="1"/>
    <col min="14" max="22" width="5.875" customWidth="1"/>
  </cols>
  <sheetData>
    <row r="1" spans="1:22">
      <c r="A1" s="65" t="s">
        <v>87</v>
      </c>
      <c r="B1" s="66"/>
      <c r="C1" s="66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91"/>
      <c r="U1" s="59"/>
      <c r="V1" s="30"/>
    </row>
    <row r="2" ht="25.5" spans="1:22">
      <c r="A2" s="67" t="s">
        <v>88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>
      <c r="A3" s="65"/>
      <c r="B3" s="69"/>
      <c r="C3" s="69"/>
      <c r="D3" s="70"/>
      <c r="E3" s="70"/>
      <c r="F3" s="7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91"/>
      <c r="U3" s="59"/>
      <c r="V3" s="30" t="s">
        <v>12</v>
      </c>
    </row>
    <row r="4" spans="1:22">
      <c r="A4" s="10" t="s">
        <v>89</v>
      </c>
      <c r="B4" s="71" t="s">
        <v>90</v>
      </c>
      <c r="C4" s="72" t="s">
        <v>91</v>
      </c>
      <c r="D4" s="73"/>
      <c r="E4" s="73"/>
      <c r="F4" s="74"/>
      <c r="G4" s="73" t="s">
        <v>92</v>
      </c>
      <c r="H4" s="73"/>
      <c r="I4" s="83"/>
      <c r="J4" s="83"/>
      <c r="K4" s="83"/>
      <c r="L4" s="83"/>
      <c r="M4" s="83"/>
      <c r="N4" s="83"/>
      <c r="O4" s="74"/>
      <c r="P4" s="84" t="s">
        <v>93</v>
      </c>
      <c r="Q4" s="84" t="s">
        <v>94</v>
      </c>
      <c r="R4" s="84" t="s">
        <v>95</v>
      </c>
      <c r="S4" s="84" t="s">
        <v>96</v>
      </c>
      <c r="T4" s="84" t="s">
        <v>97</v>
      </c>
      <c r="U4" s="84" t="s">
        <v>98</v>
      </c>
      <c r="V4" s="10" t="s">
        <v>99</v>
      </c>
    </row>
    <row r="5" ht="23.1" customHeight="1" spans="1:22">
      <c r="A5" s="10"/>
      <c r="B5" s="71"/>
      <c r="C5" s="71" t="s">
        <v>100</v>
      </c>
      <c r="D5" s="75" t="s">
        <v>101</v>
      </c>
      <c r="E5" s="75" t="s">
        <v>102</v>
      </c>
      <c r="F5" s="76" t="s">
        <v>103</v>
      </c>
      <c r="G5" s="75" t="s">
        <v>104</v>
      </c>
      <c r="H5" s="75" t="s">
        <v>105</v>
      </c>
      <c r="I5" s="85" t="s">
        <v>106</v>
      </c>
      <c r="J5" s="86"/>
      <c r="K5" s="86"/>
      <c r="L5" s="86"/>
      <c r="M5" s="86"/>
      <c r="N5" s="87"/>
      <c r="O5" s="84" t="s">
        <v>107</v>
      </c>
      <c r="P5" s="84"/>
      <c r="Q5" s="84"/>
      <c r="R5" s="84"/>
      <c r="S5" s="84"/>
      <c r="T5" s="84"/>
      <c r="U5" s="84"/>
      <c r="V5" s="10"/>
    </row>
    <row r="6" ht="48" spans="1:22">
      <c r="A6" s="10"/>
      <c r="B6" s="71"/>
      <c r="C6" s="71"/>
      <c r="D6" s="75"/>
      <c r="E6" s="75"/>
      <c r="F6" s="76"/>
      <c r="G6" s="75"/>
      <c r="H6" s="75"/>
      <c r="I6" s="88" t="s">
        <v>104</v>
      </c>
      <c r="J6" s="89" t="s">
        <v>108</v>
      </c>
      <c r="K6" s="89" t="s">
        <v>109</v>
      </c>
      <c r="L6" s="89" t="s">
        <v>110</v>
      </c>
      <c r="M6" s="89" t="s">
        <v>111</v>
      </c>
      <c r="N6" s="90" t="s">
        <v>112</v>
      </c>
      <c r="O6" s="84"/>
      <c r="P6" s="84"/>
      <c r="Q6" s="84"/>
      <c r="R6" s="84"/>
      <c r="S6" s="84"/>
      <c r="T6" s="84"/>
      <c r="U6" s="84"/>
      <c r="V6" s="10"/>
    </row>
    <row r="7" spans="1:22">
      <c r="A7" s="77" t="s">
        <v>113</v>
      </c>
      <c r="B7" s="78">
        <v>1</v>
      </c>
      <c r="C7" s="79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</row>
    <row r="8" ht="27.75" customHeight="1" spans="1:22">
      <c r="A8" s="80" t="s">
        <v>100</v>
      </c>
      <c r="B8" s="36">
        <f>B9+B10</f>
        <v>2976.46</v>
      </c>
      <c r="C8" s="36">
        <f t="shared" ref="C8:L8" si="0">C9+C10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2976.46</v>
      </c>
      <c r="H8" s="36">
        <f t="shared" si="0"/>
        <v>2738.46</v>
      </c>
      <c r="I8" s="36">
        <f t="shared" si="0"/>
        <v>238</v>
      </c>
      <c r="J8" s="36">
        <f t="shared" si="0"/>
        <v>0</v>
      </c>
      <c r="K8" s="36">
        <f t="shared" si="0"/>
        <v>0</v>
      </c>
      <c r="L8" s="36">
        <f t="shared" si="0"/>
        <v>238</v>
      </c>
      <c r="N8" s="9"/>
      <c r="O8" s="9"/>
      <c r="P8" s="9"/>
      <c r="Q8" s="9"/>
      <c r="R8" s="9"/>
      <c r="S8" s="9"/>
      <c r="T8" s="9"/>
      <c r="U8" s="9"/>
      <c r="V8" s="9"/>
    </row>
    <row r="9" ht="29.25" customHeight="1" spans="1:22">
      <c r="A9" s="22" t="s">
        <v>114</v>
      </c>
      <c r="B9" s="28">
        <v>2492.23</v>
      </c>
      <c r="C9" s="37">
        <v>0</v>
      </c>
      <c r="D9" s="62">
        <v>0</v>
      </c>
      <c r="E9" s="62">
        <v>0</v>
      </c>
      <c r="F9" s="36">
        <v>0</v>
      </c>
      <c r="G9" s="81">
        <f>H9+I9+O9</f>
        <v>2492.23</v>
      </c>
      <c r="H9" s="28">
        <v>2254.23</v>
      </c>
      <c r="I9" s="81">
        <f>J9+K9+L9+M9+N9</f>
        <v>238</v>
      </c>
      <c r="J9" s="62">
        <v>0</v>
      </c>
      <c r="K9" s="62">
        <v>0</v>
      </c>
      <c r="L9" s="62">
        <v>238</v>
      </c>
      <c r="M9" s="9"/>
      <c r="N9" s="9"/>
      <c r="O9" s="9"/>
      <c r="P9" s="9"/>
      <c r="Q9" s="9"/>
      <c r="R9" s="9"/>
      <c r="S9" s="9"/>
      <c r="T9" s="9"/>
      <c r="U9" s="9"/>
      <c r="V9" s="9"/>
    </row>
    <row r="10" ht="32.25" customHeight="1" spans="1:22">
      <c r="A10" s="22" t="s">
        <v>115</v>
      </c>
      <c r="B10" s="28">
        <v>484.23</v>
      </c>
      <c r="C10" s="37">
        <v>0</v>
      </c>
      <c r="D10" s="62">
        <v>0</v>
      </c>
      <c r="E10" s="62">
        <v>0</v>
      </c>
      <c r="F10" s="36">
        <v>0</v>
      </c>
      <c r="G10" s="28">
        <v>484.23</v>
      </c>
      <c r="H10" s="28">
        <v>484.23</v>
      </c>
      <c r="I10" s="37">
        <v>0</v>
      </c>
      <c r="J10" s="62">
        <v>0</v>
      </c>
      <c r="K10" s="62">
        <v>0</v>
      </c>
      <c r="L10" s="62">
        <v>0</v>
      </c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9"/>
      <c r="B11" s="8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/>
      <c r="B12" s="8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9"/>
      <c r="B13" s="8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9"/>
      <c r="B14" s="8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>
      <c r="A15" s="9"/>
      <c r="B15" s="8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9"/>
      <c r="B16" s="8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9"/>
      <c r="B17" s="8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/>
      <c r="B18" s="8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>
      <c r="A19" s="9"/>
      <c r="B19" s="8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13888888888889" right="0.15625" top="0.747916666666667" bottom="0.747916666666667" header="0.313888888888889" footer="0.313888888888889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A2" sqref="A2:S2"/>
    </sheetView>
  </sheetViews>
  <sheetFormatPr defaultColWidth="9" defaultRowHeight="13.5"/>
  <cols>
    <col min="1" max="1" width="12.375" customWidth="1"/>
    <col min="2" max="2" width="5.875" customWidth="1"/>
    <col min="3" max="3" width="7" customWidth="1"/>
    <col min="4" max="4" width="8.75" customWidth="1"/>
    <col min="5" max="5" width="6.125" customWidth="1"/>
    <col min="6" max="6" width="7.125" customWidth="1"/>
    <col min="7" max="7" width="8.375" customWidth="1"/>
    <col min="8" max="8" width="7.75" customWidth="1"/>
    <col min="9" max="9" width="8.375" customWidth="1"/>
    <col min="10" max="10" width="5.625" customWidth="1"/>
    <col min="11" max="11" width="7.875" customWidth="1"/>
    <col min="12" max="13" width="7.625" customWidth="1"/>
    <col min="14" max="14" width="7.25" customWidth="1"/>
    <col min="15" max="15" width="8.875" customWidth="1"/>
    <col min="16" max="17" width="7.25" customWidth="1"/>
    <col min="18" max="18" width="4.375" customWidth="1"/>
    <col min="19" max="19" width="5.375" customWidth="1"/>
  </cols>
  <sheetData>
    <row r="1" spans="1:1">
      <c r="A1" s="1" t="s">
        <v>116</v>
      </c>
    </row>
    <row r="2" ht="36.95" customHeight="1" spans="1:19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59"/>
      <c r="B3" s="60"/>
      <c r="C3" s="30"/>
      <c r="D3" s="30"/>
      <c r="E3" s="30"/>
      <c r="F3" s="30"/>
      <c r="G3" s="30"/>
      <c r="H3" s="30"/>
      <c r="I3" s="64"/>
      <c r="J3" s="59"/>
      <c r="K3" s="64"/>
      <c r="L3" s="64"/>
      <c r="M3" s="30"/>
      <c r="S3" s="11" t="s">
        <v>12</v>
      </c>
    </row>
    <row r="4" spans="1:19">
      <c r="A4" s="4" t="s">
        <v>89</v>
      </c>
      <c r="B4" s="4" t="s">
        <v>118</v>
      </c>
      <c r="C4" s="5" t="s">
        <v>119</v>
      </c>
      <c r="D4" s="5" t="s">
        <v>100</v>
      </c>
      <c r="E4" s="6" t="s">
        <v>120</v>
      </c>
      <c r="F4" s="6"/>
      <c r="G4" s="6"/>
      <c r="H4" s="6"/>
      <c r="I4" s="10" t="s">
        <v>121</v>
      </c>
      <c r="J4" s="10"/>
      <c r="K4" s="10"/>
      <c r="L4" s="10"/>
      <c r="M4" s="10"/>
      <c r="N4" s="10"/>
      <c r="O4" s="10"/>
      <c r="P4" s="5" t="s">
        <v>122</v>
      </c>
      <c r="Q4" s="5" t="s">
        <v>123</v>
      </c>
      <c r="R4" s="5" t="s">
        <v>124</v>
      </c>
      <c r="S4" s="5" t="s">
        <v>125</v>
      </c>
    </row>
    <row r="5" spans="1:19">
      <c r="A5" s="4"/>
      <c r="B5" s="4"/>
      <c r="C5" s="5"/>
      <c r="D5" s="5"/>
      <c r="E5" s="5" t="s">
        <v>104</v>
      </c>
      <c r="F5" s="5" t="s">
        <v>23</v>
      </c>
      <c r="G5" s="7" t="s">
        <v>26</v>
      </c>
      <c r="H5" s="5" t="s">
        <v>29</v>
      </c>
      <c r="I5" s="5" t="s">
        <v>104</v>
      </c>
      <c r="J5" s="10" t="s">
        <v>35</v>
      </c>
      <c r="K5" s="10"/>
      <c r="L5" s="10"/>
      <c r="M5" s="10"/>
      <c r="N5" s="5" t="s">
        <v>47</v>
      </c>
      <c r="O5" s="5" t="s">
        <v>50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100</v>
      </c>
      <c r="K6" s="10" t="s">
        <v>126</v>
      </c>
      <c r="L6" s="10" t="s">
        <v>41</v>
      </c>
      <c r="M6" s="10" t="s">
        <v>44</v>
      </c>
      <c r="N6" s="5"/>
      <c r="O6" s="5"/>
      <c r="P6" s="5"/>
      <c r="Q6" s="5"/>
      <c r="R6" s="5"/>
      <c r="S6" s="5"/>
    </row>
    <row r="7" spans="1:19">
      <c r="A7" s="8" t="s">
        <v>113</v>
      </c>
      <c r="B7" s="8" t="s">
        <v>113</v>
      </c>
      <c r="C7" s="8" t="s">
        <v>113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ht="26.25" customHeight="1" spans="1:19">
      <c r="A8" s="61" t="s">
        <v>100</v>
      </c>
      <c r="B8" s="9"/>
      <c r="C8" s="9"/>
      <c r="D8" s="36">
        <f>D9+D17</f>
        <v>2976.46</v>
      </c>
      <c r="E8" s="36">
        <f t="shared" ref="E8:S8" si="0">E9+E17</f>
        <v>838.46</v>
      </c>
      <c r="F8" s="36">
        <f t="shared" si="0"/>
        <v>688.28</v>
      </c>
      <c r="G8" s="36">
        <f t="shared" si="0"/>
        <v>131.27</v>
      </c>
      <c r="H8" s="36">
        <f t="shared" si="0"/>
        <v>18.91</v>
      </c>
      <c r="I8" s="36">
        <f t="shared" si="0"/>
        <v>2138</v>
      </c>
      <c r="J8" s="36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2138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</row>
    <row r="9" ht="31.5" customHeight="1" spans="1:19">
      <c r="A9" s="22" t="s">
        <v>114</v>
      </c>
      <c r="B9" s="9"/>
      <c r="C9" s="9" t="s">
        <v>104</v>
      </c>
      <c r="D9" s="36">
        <f>SUM(D10:D16)</f>
        <v>2492.23</v>
      </c>
      <c r="E9" s="36">
        <f t="shared" ref="E9:S9" si="1">SUM(E10:E16)</f>
        <v>374.23</v>
      </c>
      <c r="F9" s="36">
        <f t="shared" si="1"/>
        <v>287.96</v>
      </c>
      <c r="G9" s="36">
        <f t="shared" si="1"/>
        <v>67.95</v>
      </c>
      <c r="H9" s="36">
        <f t="shared" si="1"/>
        <v>18.32</v>
      </c>
      <c r="I9" s="36">
        <f t="shared" si="1"/>
        <v>2118</v>
      </c>
      <c r="J9" s="36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2118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</row>
    <row r="10" ht="72" customHeight="1" spans="1:19">
      <c r="A10" s="22" t="s">
        <v>114</v>
      </c>
      <c r="B10" s="22" t="s">
        <v>127</v>
      </c>
      <c r="C10" s="35" t="s">
        <v>128</v>
      </c>
      <c r="D10" s="36">
        <f>E10+I10</f>
        <v>2.83</v>
      </c>
      <c r="E10" s="37">
        <f>F10+G10+H10</f>
        <v>2.83</v>
      </c>
      <c r="F10" s="62">
        <v>0</v>
      </c>
      <c r="G10" s="38">
        <v>2.83</v>
      </c>
      <c r="H10" s="62">
        <v>0</v>
      </c>
      <c r="I10" s="62">
        <f>J10+N10+O10</f>
        <v>0</v>
      </c>
      <c r="J10" s="36">
        <f>K10+L10+M10</f>
        <v>0</v>
      </c>
      <c r="K10" s="37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36">
        <v>0</v>
      </c>
    </row>
    <row r="11" ht="72" customHeight="1" spans="1:19">
      <c r="A11" s="22" t="s">
        <v>114</v>
      </c>
      <c r="B11" s="22" t="s">
        <v>129</v>
      </c>
      <c r="C11" s="35" t="s">
        <v>130</v>
      </c>
      <c r="D11" s="36">
        <f t="shared" ref="D11:D23" si="2">E11+I11</f>
        <v>17.75</v>
      </c>
      <c r="E11" s="37">
        <f t="shared" ref="E11:E23" si="3">F11+G11+H11</f>
        <v>17.75</v>
      </c>
      <c r="F11" s="62">
        <v>0</v>
      </c>
      <c r="G11" s="62">
        <v>0</v>
      </c>
      <c r="H11" s="38">
        <v>17.75</v>
      </c>
      <c r="I11" s="62">
        <f t="shared" ref="I11:I23" si="4">J11+N11+O11</f>
        <v>0</v>
      </c>
      <c r="J11" s="36">
        <v>0</v>
      </c>
      <c r="K11" s="37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36">
        <v>0</v>
      </c>
    </row>
    <row r="12" ht="53.25" customHeight="1" spans="1:19">
      <c r="A12" s="22" t="s">
        <v>114</v>
      </c>
      <c r="B12" s="22" t="s">
        <v>131</v>
      </c>
      <c r="C12" s="35" t="s">
        <v>132</v>
      </c>
      <c r="D12" s="36">
        <f t="shared" si="2"/>
        <v>40.39</v>
      </c>
      <c r="E12" s="37">
        <f t="shared" si="3"/>
        <v>40.39</v>
      </c>
      <c r="F12" s="38">
        <v>40.39</v>
      </c>
      <c r="G12" s="38">
        <v>0</v>
      </c>
      <c r="H12" s="38">
        <v>0</v>
      </c>
      <c r="I12" s="62">
        <f t="shared" si="4"/>
        <v>0</v>
      </c>
      <c r="J12" s="36">
        <v>0</v>
      </c>
      <c r="K12" s="37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36">
        <v>0</v>
      </c>
    </row>
    <row r="13" ht="49.5" customHeight="1" spans="1:19">
      <c r="A13" s="22" t="s">
        <v>114</v>
      </c>
      <c r="B13" s="22" t="s">
        <v>133</v>
      </c>
      <c r="C13" s="35" t="s">
        <v>134</v>
      </c>
      <c r="D13" s="36">
        <f t="shared" si="2"/>
        <v>25.5</v>
      </c>
      <c r="E13" s="37">
        <f t="shared" si="3"/>
        <v>25.5</v>
      </c>
      <c r="F13" s="38">
        <v>25.5</v>
      </c>
      <c r="G13" s="38">
        <v>0</v>
      </c>
      <c r="H13" s="38">
        <v>0</v>
      </c>
      <c r="I13" s="62">
        <f t="shared" si="4"/>
        <v>0</v>
      </c>
      <c r="J13" s="36">
        <v>0</v>
      </c>
      <c r="K13" s="37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36">
        <v>0</v>
      </c>
    </row>
    <row r="14" ht="48" customHeight="1" spans="1:19">
      <c r="A14" s="22" t="s">
        <v>114</v>
      </c>
      <c r="B14" s="22" t="s">
        <v>135</v>
      </c>
      <c r="C14" s="35" t="s">
        <v>136</v>
      </c>
      <c r="D14" s="36">
        <f t="shared" si="2"/>
        <v>254.59</v>
      </c>
      <c r="E14" s="37">
        <f t="shared" si="3"/>
        <v>254.59</v>
      </c>
      <c r="F14" s="38">
        <v>188.9</v>
      </c>
      <c r="G14" s="38">
        <v>65.12</v>
      </c>
      <c r="H14" s="38">
        <v>0.57</v>
      </c>
      <c r="I14" s="62">
        <f t="shared" si="4"/>
        <v>0</v>
      </c>
      <c r="J14" s="36">
        <v>0</v>
      </c>
      <c r="K14" s="37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36">
        <v>0</v>
      </c>
    </row>
    <row r="15" ht="72" customHeight="1" spans="1:19">
      <c r="A15" s="22" t="s">
        <v>114</v>
      </c>
      <c r="B15" s="22" t="s">
        <v>137</v>
      </c>
      <c r="C15" s="35" t="s">
        <v>138</v>
      </c>
      <c r="D15" s="36">
        <f t="shared" si="2"/>
        <v>2118</v>
      </c>
      <c r="E15" s="37">
        <f t="shared" si="3"/>
        <v>0</v>
      </c>
      <c r="F15" s="62">
        <v>0</v>
      </c>
      <c r="G15" s="62">
        <v>0</v>
      </c>
      <c r="H15" s="62">
        <v>0</v>
      </c>
      <c r="I15" s="62">
        <f t="shared" si="4"/>
        <v>2118</v>
      </c>
      <c r="J15" s="36">
        <v>0</v>
      </c>
      <c r="K15" s="37">
        <v>0</v>
      </c>
      <c r="L15" s="62">
        <v>0</v>
      </c>
      <c r="M15" s="62">
        <v>0</v>
      </c>
      <c r="N15" s="62">
        <v>0</v>
      </c>
      <c r="O15" s="38">
        <v>2118</v>
      </c>
      <c r="P15" s="62">
        <v>0</v>
      </c>
      <c r="Q15" s="62">
        <v>0</v>
      </c>
      <c r="R15" s="62">
        <v>0</v>
      </c>
      <c r="S15" s="36">
        <v>0</v>
      </c>
    </row>
    <row r="16" ht="72" customHeight="1" spans="1:19">
      <c r="A16" s="22" t="s">
        <v>114</v>
      </c>
      <c r="B16" s="22" t="s">
        <v>139</v>
      </c>
      <c r="C16" s="35" t="s">
        <v>140</v>
      </c>
      <c r="D16" s="36">
        <f t="shared" si="2"/>
        <v>33.17</v>
      </c>
      <c r="E16" s="37">
        <f t="shared" si="3"/>
        <v>33.17</v>
      </c>
      <c r="F16" s="38">
        <v>33.17</v>
      </c>
      <c r="G16" s="62">
        <v>0</v>
      </c>
      <c r="H16" s="62">
        <v>0</v>
      </c>
      <c r="I16" s="62">
        <f t="shared" si="4"/>
        <v>0</v>
      </c>
      <c r="J16" s="36">
        <v>0</v>
      </c>
      <c r="K16" s="37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36">
        <v>0</v>
      </c>
    </row>
    <row r="17" ht="27" customHeight="1" spans="1:19">
      <c r="A17" s="22" t="s">
        <v>115</v>
      </c>
      <c r="B17" s="22"/>
      <c r="C17" s="9" t="s">
        <v>104</v>
      </c>
      <c r="D17" s="36">
        <f>SUM(D18:D23)</f>
        <v>484.23</v>
      </c>
      <c r="E17" s="36">
        <f t="shared" ref="E17:S17" si="5">SUM(E18:E23)</f>
        <v>464.23</v>
      </c>
      <c r="F17" s="36">
        <f t="shared" si="5"/>
        <v>400.32</v>
      </c>
      <c r="G17" s="36">
        <f t="shared" si="5"/>
        <v>63.32</v>
      </c>
      <c r="H17" s="36">
        <f t="shared" si="5"/>
        <v>0.59</v>
      </c>
      <c r="I17" s="36">
        <f t="shared" si="5"/>
        <v>20</v>
      </c>
      <c r="J17" s="36">
        <f t="shared" si="5"/>
        <v>0</v>
      </c>
      <c r="K17" s="36">
        <f t="shared" si="5"/>
        <v>0</v>
      </c>
      <c r="L17" s="36">
        <f t="shared" si="5"/>
        <v>0</v>
      </c>
      <c r="M17" s="36">
        <f t="shared" si="5"/>
        <v>0</v>
      </c>
      <c r="N17" s="36">
        <f t="shared" si="5"/>
        <v>0</v>
      </c>
      <c r="O17" s="36">
        <f t="shared" si="5"/>
        <v>20</v>
      </c>
      <c r="P17" s="36">
        <f t="shared" si="5"/>
        <v>0</v>
      </c>
      <c r="Q17" s="36">
        <f t="shared" si="5"/>
        <v>0</v>
      </c>
      <c r="R17" s="36">
        <f t="shared" si="5"/>
        <v>0</v>
      </c>
      <c r="S17" s="36">
        <f t="shared" si="5"/>
        <v>0</v>
      </c>
    </row>
    <row r="18" ht="29.25" customHeight="1" spans="1:19">
      <c r="A18" s="22" t="s">
        <v>115</v>
      </c>
      <c r="B18" s="22" t="s">
        <v>127</v>
      </c>
      <c r="C18" s="35" t="s">
        <v>128</v>
      </c>
      <c r="D18" s="36">
        <f t="shared" si="2"/>
        <v>4.08</v>
      </c>
      <c r="E18" s="37">
        <f t="shared" si="3"/>
        <v>4.08</v>
      </c>
      <c r="F18" s="38">
        <v>0</v>
      </c>
      <c r="G18" s="38">
        <v>4.08</v>
      </c>
      <c r="H18" s="38">
        <v>0</v>
      </c>
      <c r="I18" s="62">
        <f t="shared" si="4"/>
        <v>0</v>
      </c>
      <c r="J18" s="36">
        <v>0</v>
      </c>
      <c r="K18" s="37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36">
        <v>0</v>
      </c>
    </row>
    <row r="19" ht="36" spans="1:19">
      <c r="A19" s="22" t="s">
        <v>115</v>
      </c>
      <c r="B19" s="22" t="s">
        <v>141</v>
      </c>
      <c r="C19" s="35" t="s">
        <v>142</v>
      </c>
      <c r="D19" s="36">
        <f t="shared" si="2"/>
        <v>0.29</v>
      </c>
      <c r="E19" s="37">
        <f t="shared" si="3"/>
        <v>0.29</v>
      </c>
      <c r="F19" s="38">
        <v>0</v>
      </c>
      <c r="G19" s="38">
        <v>0</v>
      </c>
      <c r="H19" s="38">
        <v>0.29</v>
      </c>
      <c r="I19" s="62">
        <f t="shared" si="4"/>
        <v>0</v>
      </c>
      <c r="J19" s="36">
        <v>0</v>
      </c>
      <c r="K19" s="37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36">
        <v>0</v>
      </c>
    </row>
    <row r="20" ht="72" spans="1:19">
      <c r="A20" s="22" t="s">
        <v>115</v>
      </c>
      <c r="B20" s="22" t="s">
        <v>131</v>
      </c>
      <c r="C20" s="35" t="s">
        <v>132</v>
      </c>
      <c r="D20" s="36">
        <f t="shared" si="2"/>
        <v>56.1</v>
      </c>
      <c r="E20" s="37">
        <f t="shared" si="3"/>
        <v>56.1</v>
      </c>
      <c r="F20" s="38">
        <v>56.1</v>
      </c>
      <c r="G20" s="38">
        <v>0</v>
      </c>
      <c r="H20" s="38">
        <v>0</v>
      </c>
      <c r="I20" s="62">
        <f t="shared" si="4"/>
        <v>0</v>
      </c>
      <c r="J20" s="36">
        <v>0</v>
      </c>
      <c r="K20" s="37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36">
        <v>0</v>
      </c>
    </row>
    <row r="21" ht="36" spans="1:19">
      <c r="A21" s="22" t="s">
        <v>115</v>
      </c>
      <c r="B21" s="22" t="s">
        <v>143</v>
      </c>
      <c r="C21" s="35" t="s">
        <v>144</v>
      </c>
      <c r="D21" s="36">
        <f t="shared" si="2"/>
        <v>36.7</v>
      </c>
      <c r="E21" s="37">
        <f t="shared" si="3"/>
        <v>36.7</v>
      </c>
      <c r="F21" s="38">
        <v>36.7</v>
      </c>
      <c r="G21" s="38">
        <v>0</v>
      </c>
      <c r="H21" s="38">
        <v>0</v>
      </c>
      <c r="I21" s="62">
        <f t="shared" si="4"/>
        <v>0</v>
      </c>
      <c r="J21" s="36">
        <v>0</v>
      </c>
      <c r="K21" s="37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36">
        <v>0</v>
      </c>
    </row>
    <row r="22" ht="48" spans="1:19">
      <c r="A22" s="22" t="s">
        <v>115</v>
      </c>
      <c r="B22" s="22" t="s">
        <v>137</v>
      </c>
      <c r="C22" s="35" t="s">
        <v>138</v>
      </c>
      <c r="D22" s="36">
        <f t="shared" si="2"/>
        <v>351.43</v>
      </c>
      <c r="E22" s="37">
        <f t="shared" si="3"/>
        <v>331.43</v>
      </c>
      <c r="F22" s="38">
        <v>271.89</v>
      </c>
      <c r="G22" s="38">
        <v>59.24</v>
      </c>
      <c r="H22" s="38">
        <v>0.3</v>
      </c>
      <c r="I22" s="62">
        <f t="shared" si="4"/>
        <v>20</v>
      </c>
      <c r="J22" s="36">
        <v>0</v>
      </c>
      <c r="K22" s="37">
        <v>0</v>
      </c>
      <c r="L22" s="62">
        <v>0</v>
      </c>
      <c r="M22" s="62">
        <v>0</v>
      </c>
      <c r="N22" s="62">
        <v>0</v>
      </c>
      <c r="O22" s="62">
        <v>20</v>
      </c>
      <c r="P22" s="62">
        <v>0</v>
      </c>
      <c r="Q22" s="62">
        <v>0</v>
      </c>
      <c r="R22" s="62">
        <v>0</v>
      </c>
      <c r="S22" s="36">
        <v>0</v>
      </c>
    </row>
    <row r="23" ht="30.75" customHeight="1" spans="1:19">
      <c r="A23" s="22" t="s">
        <v>115</v>
      </c>
      <c r="B23" s="22" t="s">
        <v>139</v>
      </c>
      <c r="C23" s="39" t="s">
        <v>140</v>
      </c>
      <c r="D23" s="36">
        <f t="shared" si="2"/>
        <v>35.63</v>
      </c>
      <c r="E23" s="37">
        <f t="shared" si="3"/>
        <v>35.63</v>
      </c>
      <c r="F23" s="38">
        <v>35.63</v>
      </c>
      <c r="G23" s="38">
        <v>0</v>
      </c>
      <c r="H23" s="38">
        <v>0</v>
      </c>
      <c r="I23" s="62">
        <f t="shared" si="4"/>
        <v>0</v>
      </c>
      <c r="J23" s="36">
        <v>0</v>
      </c>
      <c r="K23" s="37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36">
        <v>0</v>
      </c>
    </row>
    <row r="24" spans="3:3">
      <c r="C24" s="63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354166666666667" right="0.15625" top="0.313888888888889" bottom="0.2" header="0.313888888888889" footer="0.2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A2" sqref="A2:J2"/>
    </sheetView>
  </sheetViews>
  <sheetFormatPr defaultColWidth="9" defaultRowHeight="12"/>
  <cols>
    <col min="1" max="1" width="16.625" style="40" customWidth="1"/>
    <col min="2" max="2" width="9" style="40" customWidth="1"/>
    <col min="3" max="3" width="24.125" style="40" customWidth="1"/>
    <col min="4" max="4" width="8.5" style="40" customWidth="1"/>
    <col min="5" max="6" width="8.375" style="40" customWidth="1"/>
    <col min="7" max="7" width="32.25" style="40" customWidth="1"/>
    <col min="8" max="8" width="9" style="40" customWidth="1"/>
    <col min="9" max="10" width="7.75" style="40" customWidth="1"/>
    <col min="11" max="11" width="9.125" style="40" customWidth="1"/>
    <col min="12" max="16384" width="9" style="40"/>
  </cols>
  <sheetData>
    <row r="1" spans="1:1">
      <c r="A1" s="40" t="s">
        <v>145</v>
      </c>
    </row>
    <row r="2" ht="30" customHeight="1" spans="1:10">
      <c r="A2" s="2" t="s">
        <v>146</v>
      </c>
      <c r="B2" s="3"/>
      <c r="C2" s="3"/>
      <c r="D2" s="3"/>
      <c r="E2" s="3"/>
      <c r="F2" s="3"/>
      <c r="G2" s="3"/>
      <c r="H2" s="3"/>
      <c r="I2" s="3"/>
      <c r="J2" s="3"/>
    </row>
    <row r="3" spans="10:10">
      <c r="J3" s="30" t="s">
        <v>12</v>
      </c>
    </row>
    <row r="4" ht="21.95" customHeight="1" spans="1:10">
      <c r="A4" s="41" t="s">
        <v>147</v>
      </c>
      <c r="B4" s="41"/>
      <c r="C4" s="42" t="s">
        <v>148</v>
      </c>
      <c r="D4" s="43"/>
      <c r="E4" s="43"/>
      <c r="F4" s="43"/>
      <c r="G4" s="43"/>
      <c r="H4" s="43"/>
      <c r="I4" s="43"/>
      <c r="J4" s="58"/>
    </row>
    <row r="5" ht="24" spans="1:10">
      <c r="A5" s="41" t="s">
        <v>149</v>
      </c>
      <c r="B5" s="41" t="s">
        <v>16</v>
      </c>
      <c r="C5" s="10" t="s">
        <v>17</v>
      </c>
      <c r="D5" s="44" t="s">
        <v>100</v>
      </c>
      <c r="E5" s="45" t="s">
        <v>150</v>
      </c>
      <c r="F5" s="45" t="s">
        <v>151</v>
      </c>
      <c r="G5" s="10" t="s">
        <v>18</v>
      </c>
      <c r="H5" s="44" t="s">
        <v>100</v>
      </c>
      <c r="I5" s="45" t="s">
        <v>150</v>
      </c>
      <c r="J5" s="45" t="s">
        <v>151</v>
      </c>
    </row>
    <row r="6" spans="1:10">
      <c r="A6" s="46" t="s">
        <v>152</v>
      </c>
      <c r="B6" s="28">
        <v>2976.46</v>
      </c>
      <c r="C6" s="47" t="s">
        <v>20</v>
      </c>
      <c r="D6" s="48">
        <f>SUM(D7:D9)</f>
        <v>838.46</v>
      </c>
      <c r="E6" s="48">
        <f>SUM(E7:E9)</f>
        <v>838.46</v>
      </c>
      <c r="F6" s="46"/>
      <c r="G6" s="32" t="s">
        <v>21</v>
      </c>
      <c r="H6" s="48"/>
      <c r="I6" s="48"/>
      <c r="J6" s="46"/>
    </row>
    <row r="7" ht="12.75" spans="1:10">
      <c r="A7" s="49"/>
      <c r="B7" s="46"/>
      <c r="C7" s="50" t="s">
        <v>23</v>
      </c>
      <c r="D7" s="48">
        <v>688.28</v>
      </c>
      <c r="E7" s="48">
        <v>688.28</v>
      </c>
      <c r="F7" s="46"/>
      <c r="G7" s="32" t="s">
        <v>24</v>
      </c>
      <c r="H7" s="48"/>
      <c r="I7" s="48"/>
      <c r="J7" s="46"/>
    </row>
    <row r="8" ht="12.75" spans="1:10">
      <c r="A8" s="49"/>
      <c r="B8" s="46"/>
      <c r="C8" s="50" t="s">
        <v>26</v>
      </c>
      <c r="D8" s="48">
        <v>131.27</v>
      </c>
      <c r="E8" s="48">
        <v>131.27</v>
      </c>
      <c r="F8" s="46"/>
      <c r="G8" s="32" t="s">
        <v>27</v>
      </c>
      <c r="H8" s="48"/>
      <c r="I8" s="48"/>
      <c r="J8" s="46"/>
    </row>
    <row r="9" ht="12.75" spans="1:10">
      <c r="A9" s="49"/>
      <c r="B9" s="46"/>
      <c r="C9" s="50" t="s">
        <v>29</v>
      </c>
      <c r="D9" s="48">
        <v>18.91</v>
      </c>
      <c r="E9" s="48">
        <v>18.91</v>
      </c>
      <c r="F9" s="46"/>
      <c r="G9" s="32" t="s">
        <v>30</v>
      </c>
      <c r="H9" s="48"/>
      <c r="I9" s="48"/>
      <c r="J9" s="46"/>
    </row>
    <row r="10" spans="1:10">
      <c r="A10" s="49"/>
      <c r="B10" s="46"/>
      <c r="C10" s="47" t="s">
        <v>32</v>
      </c>
      <c r="D10" s="36">
        <v>2138</v>
      </c>
      <c r="E10" s="36">
        <v>2138</v>
      </c>
      <c r="F10" s="46"/>
      <c r="G10" s="32" t="s">
        <v>33</v>
      </c>
      <c r="H10" s="48">
        <v>6.91</v>
      </c>
      <c r="I10" s="48">
        <v>6.91</v>
      </c>
      <c r="J10" s="46"/>
    </row>
    <row r="11" ht="12.75" spans="1:10">
      <c r="A11" s="51"/>
      <c r="B11" s="46"/>
      <c r="C11" s="50" t="s">
        <v>35</v>
      </c>
      <c r="D11" s="52"/>
      <c r="E11" s="52"/>
      <c r="F11" s="46"/>
      <c r="G11" s="32" t="s">
        <v>36</v>
      </c>
      <c r="H11" s="48"/>
      <c r="I11" s="48"/>
      <c r="J11" s="46"/>
    </row>
    <row r="12" ht="12.75" spans="1:10">
      <c r="A12" s="51"/>
      <c r="B12" s="46"/>
      <c r="C12" s="50" t="s">
        <v>38</v>
      </c>
      <c r="D12" s="53"/>
      <c r="E12" s="53"/>
      <c r="F12" s="46"/>
      <c r="G12" s="32" t="s">
        <v>39</v>
      </c>
      <c r="H12" s="48"/>
      <c r="I12" s="48"/>
      <c r="J12" s="46"/>
    </row>
    <row r="13" spans="1:10">
      <c r="A13" s="51"/>
      <c r="B13" s="46"/>
      <c r="C13" s="54" t="s">
        <v>41</v>
      </c>
      <c r="D13" s="48"/>
      <c r="E13" s="48"/>
      <c r="F13" s="46"/>
      <c r="G13" s="32" t="s">
        <v>42</v>
      </c>
      <c r="H13" s="48">
        <v>114.55</v>
      </c>
      <c r="I13" s="48">
        <v>114.55</v>
      </c>
      <c r="J13" s="46"/>
    </row>
    <row r="14" spans="1:10">
      <c r="A14" s="51"/>
      <c r="B14" s="46"/>
      <c r="C14" s="55" t="s">
        <v>44</v>
      </c>
      <c r="D14" s="48"/>
      <c r="E14" s="48"/>
      <c r="F14" s="46"/>
      <c r="G14" s="32" t="s">
        <v>45</v>
      </c>
      <c r="H14" s="48"/>
      <c r="I14" s="48"/>
      <c r="J14" s="46"/>
    </row>
    <row r="15" ht="12.75" spans="1:10">
      <c r="A15" s="51"/>
      <c r="B15" s="46"/>
      <c r="C15" s="50" t="s">
        <v>47</v>
      </c>
      <c r="D15" s="56"/>
      <c r="E15" s="56"/>
      <c r="F15" s="46"/>
      <c r="G15" s="32" t="s">
        <v>48</v>
      </c>
      <c r="H15" s="57">
        <v>62.2</v>
      </c>
      <c r="I15" s="57">
        <v>62.2</v>
      </c>
      <c r="J15" s="46"/>
    </row>
    <row r="16" ht="12.75" spans="1:10">
      <c r="A16" s="46" t="s">
        <v>153</v>
      </c>
      <c r="B16" s="46">
        <v>0</v>
      </c>
      <c r="C16" s="50" t="s">
        <v>50</v>
      </c>
      <c r="D16" s="48">
        <v>2138</v>
      </c>
      <c r="E16" s="48">
        <v>2138</v>
      </c>
      <c r="F16" s="46"/>
      <c r="G16" s="32" t="s">
        <v>51</v>
      </c>
      <c r="H16" s="48"/>
      <c r="I16" s="48"/>
      <c r="J16" s="46"/>
    </row>
    <row r="17" spans="1:10">
      <c r="A17" s="46"/>
      <c r="B17" s="46"/>
      <c r="C17" s="47" t="s">
        <v>53</v>
      </c>
      <c r="D17" s="46"/>
      <c r="E17" s="46"/>
      <c r="F17" s="46"/>
      <c r="G17" s="32" t="s">
        <v>54</v>
      </c>
      <c r="H17" s="48"/>
      <c r="I17" s="48"/>
      <c r="J17" s="46"/>
    </row>
    <row r="18" spans="1:10">
      <c r="A18" s="46"/>
      <c r="B18" s="46"/>
      <c r="C18" s="47" t="s">
        <v>56</v>
      </c>
      <c r="D18" s="46"/>
      <c r="E18" s="46"/>
      <c r="F18" s="46"/>
      <c r="G18" s="32" t="s">
        <v>57</v>
      </c>
      <c r="H18" s="48"/>
      <c r="I18" s="48"/>
      <c r="J18" s="46"/>
    </row>
    <row r="19" spans="1:10">
      <c r="A19" s="46"/>
      <c r="B19" s="46"/>
      <c r="C19" s="47" t="s">
        <v>59</v>
      </c>
      <c r="D19" s="46"/>
      <c r="E19" s="46"/>
      <c r="F19" s="46"/>
      <c r="G19" s="32" t="s">
        <v>60</v>
      </c>
      <c r="H19" s="57">
        <v>2724.02</v>
      </c>
      <c r="I19" s="57">
        <v>2724.02</v>
      </c>
      <c r="J19" s="46"/>
    </row>
    <row r="20" spans="1:10">
      <c r="A20" s="46"/>
      <c r="B20" s="46"/>
      <c r="C20" s="47" t="s">
        <v>61</v>
      </c>
      <c r="D20" s="46"/>
      <c r="E20" s="46"/>
      <c r="F20" s="46"/>
      <c r="G20" s="32" t="s">
        <v>62</v>
      </c>
      <c r="H20" s="48"/>
      <c r="I20" s="48"/>
      <c r="J20" s="46"/>
    </row>
    <row r="21" spans="1:10">
      <c r="A21" s="46"/>
      <c r="B21" s="46"/>
      <c r="C21" s="46"/>
      <c r="D21" s="46"/>
      <c r="E21" s="46"/>
      <c r="F21" s="46"/>
      <c r="G21" s="32" t="s">
        <v>63</v>
      </c>
      <c r="H21" s="48"/>
      <c r="I21" s="48"/>
      <c r="J21" s="46"/>
    </row>
    <row r="22" spans="1:10">
      <c r="A22" s="46"/>
      <c r="B22" s="46"/>
      <c r="C22" s="46"/>
      <c r="D22" s="46"/>
      <c r="E22" s="46"/>
      <c r="F22" s="46"/>
      <c r="G22" s="32" t="s">
        <v>64</v>
      </c>
      <c r="H22" s="48"/>
      <c r="I22" s="48"/>
      <c r="J22" s="46"/>
    </row>
    <row r="23" spans="1:10">
      <c r="A23" s="46"/>
      <c r="B23" s="46"/>
      <c r="C23" s="46"/>
      <c r="D23" s="46"/>
      <c r="E23" s="46"/>
      <c r="F23" s="46"/>
      <c r="G23" s="32" t="s">
        <v>65</v>
      </c>
      <c r="H23" s="48"/>
      <c r="I23" s="48"/>
      <c r="J23" s="46"/>
    </row>
    <row r="24" spans="1:10">
      <c r="A24" s="46"/>
      <c r="B24" s="46"/>
      <c r="C24" s="46"/>
      <c r="D24" s="46"/>
      <c r="E24" s="46"/>
      <c r="F24" s="46"/>
      <c r="G24" s="32" t="s">
        <v>66</v>
      </c>
      <c r="H24" s="48"/>
      <c r="I24" s="48"/>
      <c r="J24" s="46"/>
    </row>
    <row r="25" spans="1:10">
      <c r="A25" s="46"/>
      <c r="B25" s="46"/>
      <c r="C25" s="46"/>
      <c r="D25" s="46"/>
      <c r="E25" s="46"/>
      <c r="F25" s="46"/>
      <c r="G25" s="32" t="s">
        <v>67</v>
      </c>
      <c r="H25" s="57">
        <v>68.8</v>
      </c>
      <c r="I25" s="57">
        <v>68.8</v>
      </c>
      <c r="J25" s="46"/>
    </row>
    <row r="26" spans="1:10">
      <c r="A26" s="46"/>
      <c r="B26" s="46"/>
      <c r="C26" s="46"/>
      <c r="D26" s="46"/>
      <c r="E26" s="46"/>
      <c r="F26" s="46"/>
      <c r="G26" s="32" t="s">
        <v>68</v>
      </c>
      <c r="H26" s="48"/>
      <c r="I26" s="48"/>
      <c r="J26" s="46"/>
    </row>
    <row r="27" spans="1:10">
      <c r="A27" s="46"/>
      <c r="B27" s="46"/>
      <c r="C27" s="46"/>
      <c r="D27" s="46"/>
      <c r="E27" s="46"/>
      <c r="F27" s="46"/>
      <c r="G27" s="32" t="s">
        <v>69</v>
      </c>
      <c r="H27" s="28"/>
      <c r="I27" s="28"/>
      <c r="J27" s="46"/>
    </row>
    <row r="28" spans="1:10">
      <c r="A28" s="46"/>
      <c r="B28" s="46"/>
      <c r="C28" s="46"/>
      <c r="D28" s="46"/>
      <c r="E28" s="46"/>
      <c r="F28" s="46"/>
      <c r="G28" s="32" t="s">
        <v>70</v>
      </c>
      <c r="H28" s="28"/>
      <c r="I28" s="28"/>
      <c r="J28" s="46"/>
    </row>
    <row r="29" spans="1:10">
      <c r="A29" s="46"/>
      <c r="B29" s="46"/>
      <c r="C29" s="46"/>
      <c r="D29" s="46"/>
      <c r="E29" s="46"/>
      <c r="F29" s="46"/>
      <c r="G29" s="32" t="s">
        <v>71</v>
      </c>
      <c r="H29" s="28"/>
      <c r="I29" s="28"/>
      <c r="J29" s="46"/>
    </row>
    <row r="30" spans="1:10">
      <c r="A30" s="46"/>
      <c r="B30" s="46"/>
      <c r="C30" s="46"/>
      <c r="D30" s="46"/>
      <c r="E30" s="46"/>
      <c r="F30" s="46"/>
      <c r="G30" s="32" t="s">
        <v>72</v>
      </c>
      <c r="H30" s="28"/>
      <c r="I30" s="28"/>
      <c r="J30" s="46"/>
    </row>
    <row r="31" spans="1:10">
      <c r="A31" s="46"/>
      <c r="B31" s="46"/>
      <c r="C31" s="46"/>
      <c r="D31" s="46"/>
      <c r="E31" s="46"/>
      <c r="F31" s="46"/>
      <c r="G31" s="32" t="s">
        <v>73</v>
      </c>
      <c r="H31" s="28"/>
      <c r="I31" s="28"/>
      <c r="J31" s="46"/>
    </row>
    <row r="32" spans="1:10">
      <c r="A32" s="46"/>
      <c r="B32" s="46"/>
      <c r="C32" s="46"/>
      <c r="D32" s="46"/>
      <c r="E32" s="46"/>
      <c r="F32" s="46"/>
      <c r="G32" s="32" t="s">
        <v>74</v>
      </c>
      <c r="H32" s="28"/>
      <c r="I32" s="28"/>
      <c r="J32" s="46"/>
    </row>
    <row r="33" spans="1:10">
      <c r="A33" s="46"/>
      <c r="B33" s="46"/>
      <c r="C33" s="46"/>
      <c r="D33" s="46"/>
      <c r="E33" s="46"/>
      <c r="F33" s="46"/>
      <c r="G33" s="32" t="s">
        <v>75</v>
      </c>
      <c r="H33" s="28"/>
      <c r="I33" s="28"/>
      <c r="J33" s="46"/>
    </row>
    <row r="34" spans="1:10">
      <c r="A34" s="41" t="s">
        <v>154</v>
      </c>
      <c r="B34" s="28">
        <v>2976.46</v>
      </c>
      <c r="C34" s="41" t="s">
        <v>155</v>
      </c>
      <c r="D34" s="28">
        <f>D10+D6</f>
        <v>2976.46</v>
      </c>
      <c r="E34" s="28">
        <f>E10+E6</f>
        <v>2976.46</v>
      </c>
      <c r="F34" s="46"/>
      <c r="G34" s="41" t="s">
        <v>155</v>
      </c>
      <c r="H34" s="28">
        <v>2976.46</v>
      </c>
      <c r="I34" s="28">
        <v>2976.46</v>
      </c>
      <c r="J34" s="46"/>
    </row>
    <row r="35" spans="1:10">
      <c r="A35" s="46" t="s">
        <v>156</v>
      </c>
      <c r="B35" s="46"/>
      <c r="C35" s="46" t="s">
        <v>157</v>
      </c>
      <c r="D35" s="46"/>
      <c r="E35" s="46"/>
      <c r="F35" s="46"/>
      <c r="G35" s="46" t="s">
        <v>158</v>
      </c>
      <c r="H35" s="46"/>
      <c r="I35" s="46"/>
      <c r="J35" s="46"/>
    </row>
    <row r="36" spans="1:10">
      <c r="A36" s="41" t="s">
        <v>159</v>
      </c>
      <c r="B36" s="28">
        <v>2976.46</v>
      </c>
      <c r="C36" s="41" t="s">
        <v>160</v>
      </c>
      <c r="D36" s="28">
        <v>2976.46</v>
      </c>
      <c r="E36" s="28">
        <v>2976.46</v>
      </c>
      <c r="F36" s="46"/>
      <c r="G36" s="41" t="s">
        <v>160</v>
      </c>
      <c r="H36" s="28">
        <v>2976.46</v>
      </c>
      <c r="I36" s="28">
        <v>2976.46</v>
      </c>
      <c r="J36" s="46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0" workbookViewId="0">
      <selection activeCell="A25" sqref="$A25:$XFD29"/>
    </sheetView>
  </sheetViews>
  <sheetFormatPr defaultColWidth="9" defaultRowHeight="12" outlineLevelCol="4"/>
  <cols>
    <col min="1" max="1" width="20.875" style="1" customWidth="1"/>
    <col min="2" max="2" width="22" style="1" customWidth="1"/>
    <col min="3" max="5" width="16" style="1" customWidth="1"/>
    <col min="6" max="16384" width="9" style="1"/>
  </cols>
  <sheetData>
    <row r="1" ht="14.1" customHeight="1" spans="1:1">
      <c r="A1" s="1" t="s">
        <v>161</v>
      </c>
    </row>
    <row r="2" ht="25.5" spans="1:5">
      <c r="A2" s="2" t="s">
        <v>162</v>
      </c>
      <c r="B2" s="3"/>
      <c r="C2" s="3"/>
      <c r="D2" s="3"/>
      <c r="E2" s="3"/>
    </row>
    <row r="3" ht="15" customHeight="1" spans="5:5">
      <c r="E3" s="30" t="s">
        <v>12</v>
      </c>
    </row>
    <row r="4" spans="1:5">
      <c r="A4" s="4" t="s">
        <v>163</v>
      </c>
      <c r="B4" s="5" t="s">
        <v>119</v>
      </c>
      <c r="C4" s="5" t="s">
        <v>90</v>
      </c>
      <c r="D4" s="5" t="s">
        <v>120</v>
      </c>
      <c r="E4" s="31" t="s">
        <v>121</v>
      </c>
    </row>
    <row r="5" ht="15.75" customHeight="1" spans="1:5">
      <c r="A5" s="32" t="s">
        <v>100</v>
      </c>
      <c r="B5" s="32"/>
      <c r="C5" s="33">
        <f>C6+C14</f>
        <v>2976.46</v>
      </c>
      <c r="D5" s="33">
        <f t="shared" ref="D5:E5" si="0">D6+D14</f>
        <v>838.46</v>
      </c>
      <c r="E5" s="33">
        <f t="shared" si="0"/>
        <v>2138</v>
      </c>
    </row>
    <row r="6" ht="15.75" customHeight="1" spans="1:5">
      <c r="A6" s="22" t="s">
        <v>114</v>
      </c>
      <c r="B6" s="32"/>
      <c r="C6" s="34">
        <f>SUM(C7:C13)</f>
        <v>2492.23</v>
      </c>
      <c r="D6" s="34">
        <f t="shared" ref="D6:E6" si="1">SUM(D7:D13)</f>
        <v>374.23</v>
      </c>
      <c r="E6" s="34">
        <f t="shared" si="1"/>
        <v>2118</v>
      </c>
    </row>
    <row r="7" ht="15.75" customHeight="1" spans="1:5">
      <c r="A7" s="22" t="s">
        <v>127</v>
      </c>
      <c r="B7" s="35" t="s">
        <v>128</v>
      </c>
      <c r="C7" s="34">
        <v>2.83</v>
      </c>
      <c r="D7" s="34">
        <v>2.83</v>
      </c>
      <c r="E7" s="36">
        <v>0</v>
      </c>
    </row>
    <row r="8" ht="15.75" customHeight="1" spans="1:5">
      <c r="A8" s="22" t="s">
        <v>129</v>
      </c>
      <c r="B8" s="35" t="s">
        <v>130</v>
      </c>
      <c r="C8" s="34">
        <v>17.75</v>
      </c>
      <c r="D8" s="34">
        <v>17.75</v>
      </c>
      <c r="E8" s="36">
        <v>0</v>
      </c>
    </row>
    <row r="9" ht="30.75" customHeight="1" spans="1:5">
      <c r="A9" s="22" t="s">
        <v>131</v>
      </c>
      <c r="B9" s="35" t="s">
        <v>132</v>
      </c>
      <c r="C9" s="34">
        <v>40.39</v>
      </c>
      <c r="D9" s="34">
        <v>40.39</v>
      </c>
      <c r="E9" s="36">
        <v>0</v>
      </c>
    </row>
    <row r="10" ht="15.75" customHeight="1" spans="1:5">
      <c r="A10" s="22" t="s">
        <v>133</v>
      </c>
      <c r="B10" s="35" t="s">
        <v>134</v>
      </c>
      <c r="C10" s="34">
        <v>25.5</v>
      </c>
      <c r="D10" s="34">
        <v>25.5</v>
      </c>
      <c r="E10" s="36">
        <v>0</v>
      </c>
    </row>
    <row r="11" ht="15.75" customHeight="1" spans="1:5">
      <c r="A11" s="22" t="s">
        <v>135</v>
      </c>
      <c r="B11" s="35" t="s">
        <v>136</v>
      </c>
      <c r="C11" s="34">
        <v>254.59</v>
      </c>
      <c r="D11" s="34">
        <v>254.59</v>
      </c>
      <c r="E11" s="36">
        <v>0</v>
      </c>
    </row>
    <row r="12" ht="15.75" customHeight="1" spans="1:5">
      <c r="A12" s="22" t="s">
        <v>137</v>
      </c>
      <c r="B12" s="35" t="s">
        <v>138</v>
      </c>
      <c r="C12" s="34">
        <v>2118</v>
      </c>
      <c r="D12" s="37">
        <v>0</v>
      </c>
      <c r="E12" s="34">
        <v>2118</v>
      </c>
    </row>
    <row r="13" ht="15.75" customHeight="1" spans="1:5">
      <c r="A13" s="22" t="s">
        <v>139</v>
      </c>
      <c r="B13" s="35" t="s">
        <v>140</v>
      </c>
      <c r="C13" s="34">
        <v>33.17</v>
      </c>
      <c r="D13" s="34">
        <v>33.17</v>
      </c>
      <c r="E13" s="36">
        <v>0</v>
      </c>
    </row>
    <row r="14" ht="15.75" customHeight="1" spans="1:5">
      <c r="A14" s="22" t="s">
        <v>115</v>
      </c>
      <c r="B14" s="32"/>
      <c r="C14" s="34">
        <f>SUM(C15:C20)</f>
        <v>484.23</v>
      </c>
      <c r="D14" s="34">
        <f t="shared" ref="D14:E14" si="2">SUM(D15:D20)</f>
        <v>464.23</v>
      </c>
      <c r="E14" s="34">
        <f t="shared" si="2"/>
        <v>20</v>
      </c>
    </row>
    <row r="15" ht="15.75" customHeight="1" spans="1:5">
      <c r="A15" s="22" t="s">
        <v>127</v>
      </c>
      <c r="B15" s="35" t="s">
        <v>128</v>
      </c>
      <c r="C15" s="34">
        <v>4.08</v>
      </c>
      <c r="D15" s="37">
        <v>4.08</v>
      </c>
      <c r="E15" s="36">
        <v>0</v>
      </c>
    </row>
    <row r="16" ht="15.75" customHeight="1" spans="1:5">
      <c r="A16" s="22" t="s">
        <v>141</v>
      </c>
      <c r="B16" s="35" t="s">
        <v>142</v>
      </c>
      <c r="C16" s="34">
        <v>0.29</v>
      </c>
      <c r="D16" s="37">
        <v>0.29</v>
      </c>
      <c r="E16" s="36">
        <v>0</v>
      </c>
    </row>
    <row r="17" ht="24" customHeight="1" spans="1:5">
      <c r="A17" s="22" t="s">
        <v>131</v>
      </c>
      <c r="B17" s="35" t="s">
        <v>132</v>
      </c>
      <c r="C17" s="34">
        <v>56.1</v>
      </c>
      <c r="D17" s="37">
        <v>56.1</v>
      </c>
      <c r="E17" s="36">
        <v>0</v>
      </c>
    </row>
    <row r="18" ht="15.75" customHeight="1" spans="1:5">
      <c r="A18" s="22" t="s">
        <v>143</v>
      </c>
      <c r="B18" s="35" t="s">
        <v>144</v>
      </c>
      <c r="C18" s="34">
        <v>36.7</v>
      </c>
      <c r="D18" s="37">
        <v>36.7</v>
      </c>
      <c r="E18" s="36">
        <v>0</v>
      </c>
    </row>
    <row r="19" ht="15.75" customHeight="1" spans="1:5">
      <c r="A19" s="22" t="s">
        <v>137</v>
      </c>
      <c r="B19" s="35" t="s">
        <v>138</v>
      </c>
      <c r="C19" s="34">
        <v>351.43</v>
      </c>
      <c r="D19" s="38">
        <v>331.43</v>
      </c>
      <c r="E19" s="36">
        <v>20</v>
      </c>
    </row>
    <row r="20" ht="15.75" customHeight="1" spans="1:5">
      <c r="A20" s="22" t="s">
        <v>139</v>
      </c>
      <c r="B20" s="39" t="s">
        <v>140</v>
      </c>
      <c r="C20" s="34">
        <v>35.63</v>
      </c>
      <c r="D20" s="37">
        <v>35.63</v>
      </c>
      <c r="E20" s="36">
        <v>0</v>
      </c>
    </row>
    <row r="21" ht="15.75" customHeight="1" spans="1:5">
      <c r="A21" s="32"/>
      <c r="B21" s="32"/>
      <c r="C21" s="32"/>
      <c r="D21" s="32"/>
      <c r="E21" s="20"/>
    </row>
    <row r="22" ht="15.75" customHeight="1" spans="1:5">
      <c r="A22" s="32"/>
      <c r="B22" s="32"/>
      <c r="C22" s="32"/>
      <c r="D22" s="32"/>
      <c r="E22" s="20"/>
    </row>
    <row r="23" ht="15.75" customHeight="1" spans="1:5">
      <c r="A23" s="32"/>
      <c r="B23" s="32"/>
      <c r="C23" s="32"/>
      <c r="D23" s="32"/>
      <c r="E23" s="20"/>
    </row>
    <row r="24" ht="15.75" customHeight="1" spans="1:5">
      <c r="A24" s="32"/>
      <c r="B24" s="32"/>
      <c r="C24" s="32"/>
      <c r="D24" s="32"/>
      <c r="E24" s="20"/>
    </row>
    <row r="25" ht="15.75" customHeight="1" spans="1:5">
      <c r="A25" s="32"/>
      <c r="B25" s="32"/>
      <c r="C25" s="32"/>
      <c r="D25" s="32"/>
      <c r="E25" s="20"/>
    </row>
    <row r="26" ht="15.75" customHeight="1" spans="1:5">
      <c r="A26" s="32"/>
      <c r="B26" s="32"/>
      <c r="C26" s="32"/>
      <c r="D26" s="32"/>
      <c r="E26" s="20"/>
    </row>
  </sheetData>
  <mergeCells count="1">
    <mergeCell ref="A2:E2"/>
  </mergeCells>
  <printOptions horizontalCentered="1"/>
  <pageMargins left="0.25" right="0.209027777777778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workbookViewId="0">
      <selection activeCell="A2" sqref="A2:E2"/>
    </sheetView>
  </sheetViews>
  <sheetFormatPr defaultColWidth="9" defaultRowHeight="12" outlineLevelCol="4"/>
  <cols>
    <col min="1" max="1" width="20.375" style="1" customWidth="1"/>
    <col min="2" max="2" width="25" style="1" customWidth="1"/>
    <col min="3" max="5" width="16.75" style="1" customWidth="1"/>
    <col min="6" max="16384" width="9" style="1"/>
  </cols>
  <sheetData>
    <row r="1" ht="12.95" customHeight="1" spans="1:1">
      <c r="A1" s="1" t="s">
        <v>164</v>
      </c>
    </row>
    <row r="2" ht="33" customHeight="1" spans="1:5">
      <c r="A2" s="2" t="s">
        <v>165</v>
      </c>
      <c r="B2" s="3"/>
      <c r="C2" s="3"/>
      <c r="D2" s="3"/>
      <c r="E2" s="3"/>
    </row>
    <row r="3" ht="20.25" customHeight="1" spans="1:5">
      <c r="A3" s="18"/>
      <c r="B3" s="18"/>
      <c r="C3" s="18"/>
      <c r="D3" s="18"/>
      <c r="E3" s="11" t="s">
        <v>12</v>
      </c>
    </row>
    <row r="4" spans="1:5">
      <c r="A4" s="19" t="s">
        <v>166</v>
      </c>
      <c r="B4" s="19" t="s">
        <v>167</v>
      </c>
      <c r="C4" s="19" t="s">
        <v>104</v>
      </c>
      <c r="D4" s="19" t="s">
        <v>168</v>
      </c>
      <c r="E4" s="19" t="s">
        <v>169</v>
      </c>
    </row>
    <row r="5" ht="14.1" customHeight="1" spans="1:5">
      <c r="A5" s="20"/>
      <c r="B5" s="20" t="s">
        <v>100</v>
      </c>
      <c r="C5" s="21">
        <f>C6+C37</f>
        <v>838.46</v>
      </c>
      <c r="D5" s="21">
        <f t="shared" ref="D5:E5" si="0">D6+D37</f>
        <v>707.19</v>
      </c>
      <c r="E5" s="21">
        <f t="shared" si="0"/>
        <v>131.27</v>
      </c>
    </row>
    <row r="6" ht="14.1" customHeight="1" spans="1:5">
      <c r="A6" s="22" t="s">
        <v>114</v>
      </c>
      <c r="B6" s="20" t="s">
        <v>104</v>
      </c>
      <c r="C6" s="21">
        <f>D6+E6</f>
        <v>374.23</v>
      </c>
      <c r="D6" s="21">
        <f t="shared" ref="D6:E6" si="1">D7++D14+D32</f>
        <v>306.28</v>
      </c>
      <c r="E6" s="21">
        <f t="shared" si="1"/>
        <v>67.95</v>
      </c>
    </row>
    <row r="7" spans="1:5">
      <c r="A7" s="23">
        <v>301</v>
      </c>
      <c r="B7" s="24" t="s">
        <v>23</v>
      </c>
      <c r="C7" s="21">
        <f t="shared" ref="C7:C12" si="2">D7+E7</f>
        <v>287.96</v>
      </c>
      <c r="D7" s="25">
        <f>SUM(D8:D12)</f>
        <v>287.96</v>
      </c>
      <c r="E7" s="24"/>
    </row>
    <row r="8" spans="1:5">
      <c r="A8" s="26">
        <v>30101</v>
      </c>
      <c r="B8" s="27" t="s">
        <v>170</v>
      </c>
      <c r="C8" s="21">
        <f t="shared" si="2"/>
        <v>106.59</v>
      </c>
      <c r="D8" s="28">
        <v>106.59</v>
      </c>
      <c r="E8" s="24"/>
    </row>
    <row r="9" spans="1:5">
      <c r="A9" s="26">
        <v>30102</v>
      </c>
      <c r="B9" s="27" t="s">
        <v>171</v>
      </c>
      <c r="C9" s="21">
        <f t="shared" si="2"/>
        <v>82.31</v>
      </c>
      <c r="D9" s="28">
        <v>82.31</v>
      </c>
      <c r="E9" s="24"/>
    </row>
    <row r="10" ht="24" spans="1:5">
      <c r="A10" s="26">
        <v>30108</v>
      </c>
      <c r="B10" s="27" t="s">
        <v>172</v>
      </c>
      <c r="C10" s="21">
        <f t="shared" si="2"/>
        <v>40.39</v>
      </c>
      <c r="D10" s="28">
        <v>40.39</v>
      </c>
      <c r="E10" s="24"/>
    </row>
    <row r="11" spans="1:5">
      <c r="A11" s="26">
        <v>30111</v>
      </c>
      <c r="B11" s="27" t="s">
        <v>173</v>
      </c>
      <c r="C11" s="21">
        <f t="shared" si="2"/>
        <v>25.5</v>
      </c>
      <c r="D11" s="28">
        <v>25.5</v>
      </c>
      <c r="E11" s="24"/>
    </row>
    <row r="12" ht="11.25" customHeight="1" spans="1:5">
      <c r="A12" s="26">
        <v>30113</v>
      </c>
      <c r="B12" s="27" t="s">
        <v>174</v>
      </c>
      <c r="C12" s="21">
        <f t="shared" si="2"/>
        <v>33.17</v>
      </c>
      <c r="D12" s="28">
        <v>33.17</v>
      </c>
      <c r="E12" s="24"/>
    </row>
    <row r="13" spans="1:5">
      <c r="A13" s="24"/>
      <c r="B13" s="24"/>
      <c r="C13" s="24"/>
      <c r="D13" s="24"/>
      <c r="E13" s="24"/>
    </row>
    <row r="14" spans="1:5">
      <c r="A14" s="23">
        <v>302</v>
      </c>
      <c r="B14" s="24" t="s">
        <v>26</v>
      </c>
      <c r="C14" s="25">
        <f>SUM(C15:C30)</f>
        <v>67.95</v>
      </c>
      <c r="D14" s="24"/>
      <c r="E14" s="25">
        <f>SUM(E15:E30)</f>
        <v>67.95</v>
      </c>
    </row>
    <row r="15" spans="1:5">
      <c r="A15" s="26">
        <v>30201</v>
      </c>
      <c r="B15" s="27" t="s">
        <v>175</v>
      </c>
      <c r="C15" s="29">
        <f>E15</f>
        <v>3.6</v>
      </c>
      <c r="D15" s="24"/>
      <c r="E15" s="28">
        <v>3.6</v>
      </c>
    </row>
    <row r="16" spans="1:5">
      <c r="A16" s="26">
        <v>30202</v>
      </c>
      <c r="B16" s="27" t="s">
        <v>176</v>
      </c>
      <c r="C16" s="29">
        <f t="shared" ref="C16:C30" si="3">E16</f>
        <v>0.58</v>
      </c>
      <c r="D16" s="24"/>
      <c r="E16" s="28">
        <v>0.58</v>
      </c>
    </row>
    <row r="17" spans="1:5">
      <c r="A17" s="26">
        <v>30205</v>
      </c>
      <c r="B17" s="27" t="s">
        <v>177</v>
      </c>
      <c r="C17" s="29">
        <f t="shared" si="3"/>
        <v>0.32</v>
      </c>
      <c r="D17" s="24"/>
      <c r="E17" s="28">
        <v>0.32</v>
      </c>
    </row>
    <row r="18" spans="1:5">
      <c r="A18" s="26">
        <v>30206</v>
      </c>
      <c r="B18" s="27" t="s">
        <v>178</v>
      </c>
      <c r="C18" s="29">
        <f t="shared" si="3"/>
        <v>2</v>
      </c>
      <c r="D18" s="24"/>
      <c r="E18" s="28">
        <v>2</v>
      </c>
    </row>
    <row r="19" spans="1:5">
      <c r="A19" s="26">
        <v>30207</v>
      </c>
      <c r="B19" s="27" t="s">
        <v>179</v>
      </c>
      <c r="C19" s="29">
        <f t="shared" si="3"/>
        <v>2.61</v>
      </c>
      <c r="D19" s="24"/>
      <c r="E19" s="28">
        <v>2.61</v>
      </c>
    </row>
    <row r="20" spans="1:5">
      <c r="A20" s="26">
        <v>30211</v>
      </c>
      <c r="B20" s="27" t="s">
        <v>180</v>
      </c>
      <c r="C20" s="29">
        <f t="shared" si="3"/>
        <v>12.18</v>
      </c>
      <c r="D20" s="24"/>
      <c r="E20" s="28">
        <v>12.18</v>
      </c>
    </row>
    <row r="21" spans="1:5">
      <c r="A21" s="26">
        <v>30213</v>
      </c>
      <c r="B21" s="27" t="s">
        <v>181</v>
      </c>
      <c r="C21" s="29">
        <f t="shared" si="3"/>
        <v>0.29</v>
      </c>
      <c r="D21" s="24"/>
      <c r="E21" s="28">
        <v>0.29</v>
      </c>
    </row>
    <row r="22" spans="1:5">
      <c r="A22" s="26">
        <v>30215</v>
      </c>
      <c r="B22" s="27" t="s">
        <v>182</v>
      </c>
      <c r="C22" s="29">
        <f t="shared" si="3"/>
        <v>2.9</v>
      </c>
      <c r="D22" s="24"/>
      <c r="E22" s="28">
        <v>2.9</v>
      </c>
    </row>
    <row r="23" spans="1:5">
      <c r="A23" s="26">
        <v>30216</v>
      </c>
      <c r="B23" s="27" t="s">
        <v>183</v>
      </c>
      <c r="C23" s="29">
        <f t="shared" si="3"/>
        <v>1.74</v>
      </c>
      <c r="D23" s="24"/>
      <c r="E23" s="28">
        <v>1.74</v>
      </c>
    </row>
    <row r="24" spans="1:5">
      <c r="A24" s="26">
        <v>30217</v>
      </c>
      <c r="B24" s="27" t="s">
        <v>184</v>
      </c>
      <c r="C24" s="29">
        <f t="shared" si="3"/>
        <v>0.46</v>
      </c>
      <c r="D24" s="24"/>
      <c r="E24" s="28">
        <v>0.46</v>
      </c>
    </row>
    <row r="25" spans="1:5">
      <c r="A25" s="26">
        <v>30228</v>
      </c>
      <c r="B25" s="27" t="s">
        <v>185</v>
      </c>
      <c r="C25" s="29">
        <f t="shared" si="3"/>
        <v>3.78</v>
      </c>
      <c r="D25" s="24"/>
      <c r="E25" s="28">
        <v>3.78</v>
      </c>
    </row>
    <row r="26" spans="1:5">
      <c r="A26" s="26">
        <v>30231</v>
      </c>
      <c r="B26" s="27" t="s">
        <v>186</v>
      </c>
      <c r="C26" s="29">
        <f t="shared" si="3"/>
        <v>6</v>
      </c>
      <c r="D26" s="24"/>
      <c r="E26" s="28">
        <v>6</v>
      </c>
    </row>
    <row r="27" spans="1:5">
      <c r="A27" s="26">
        <v>30239</v>
      </c>
      <c r="B27" s="27" t="s">
        <v>187</v>
      </c>
      <c r="C27" s="29">
        <f t="shared" si="3"/>
        <v>21.62</v>
      </c>
      <c r="D27" s="24"/>
      <c r="E27" s="28">
        <v>21.62</v>
      </c>
    </row>
    <row r="28" spans="1:5">
      <c r="A28" s="26">
        <v>30229</v>
      </c>
      <c r="B28" s="27" t="s">
        <v>188</v>
      </c>
      <c r="C28" s="29">
        <f t="shared" si="3"/>
        <v>4.72</v>
      </c>
      <c r="D28" s="24"/>
      <c r="E28" s="28">
        <v>4.72</v>
      </c>
    </row>
    <row r="29" spans="1:5">
      <c r="A29" s="26">
        <v>30902</v>
      </c>
      <c r="B29" s="27" t="s">
        <v>189</v>
      </c>
      <c r="C29" s="29">
        <f t="shared" si="3"/>
        <v>2.32</v>
      </c>
      <c r="D29" s="24"/>
      <c r="E29" s="28">
        <v>2.32</v>
      </c>
    </row>
    <row r="30" spans="1:5">
      <c r="A30" s="26">
        <v>30216</v>
      </c>
      <c r="B30" s="27" t="s">
        <v>190</v>
      </c>
      <c r="C30" s="29">
        <f t="shared" si="3"/>
        <v>2.83</v>
      </c>
      <c r="D30" s="24"/>
      <c r="E30" s="28">
        <v>2.83</v>
      </c>
    </row>
    <row r="31" spans="1:5">
      <c r="A31" s="24"/>
      <c r="B31" s="24"/>
      <c r="C31" s="24"/>
      <c r="D31" s="24"/>
      <c r="E31" s="24"/>
    </row>
    <row r="32" spans="1:5">
      <c r="A32" s="23">
        <v>303</v>
      </c>
      <c r="B32" s="24" t="s">
        <v>191</v>
      </c>
      <c r="C32" s="25">
        <f>SUM(C33:C36)</f>
        <v>18.32</v>
      </c>
      <c r="D32" s="25">
        <f>SUM(D33:D36)</f>
        <v>18.32</v>
      </c>
      <c r="E32" s="24"/>
    </row>
    <row r="33" spans="1:5">
      <c r="A33" s="26">
        <v>30301</v>
      </c>
      <c r="B33" s="24" t="s">
        <v>192</v>
      </c>
      <c r="C33" s="29">
        <f>D33</f>
        <v>10.83</v>
      </c>
      <c r="D33" s="28">
        <v>10.83</v>
      </c>
      <c r="E33" s="24"/>
    </row>
    <row r="34" spans="1:5">
      <c r="A34" s="26">
        <v>30399</v>
      </c>
      <c r="B34" s="24" t="s">
        <v>193</v>
      </c>
      <c r="C34" s="29">
        <f>D34</f>
        <v>4.47</v>
      </c>
      <c r="D34" s="28">
        <v>4.47</v>
      </c>
      <c r="E34" s="24"/>
    </row>
    <row r="35" spans="1:5">
      <c r="A35" s="26">
        <v>30399</v>
      </c>
      <c r="B35" s="27" t="s">
        <v>194</v>
      </c>
      <c r="C35" s="29">
        <f>D35</f>
        <v>2.45</v>
      </c>
      <c r="D35" s="28">
        <v>2.45</v>
      </c>
      <c r="E35" s="24"/>
    </row>
    <row r="36" spans="1:5">
      <c r="A36" s="26">
        <v>30305</v>
      </c>
      <c r="B36" s="27" t="s">
        <v>195</v>
      </c>
      <c r="C36" s="29">
        <f>D36</f>
        <v>0.57</v>
      </c>
      <c r="D36" s="29">
        <v>0.57</v>
      </c>
      <c r="E36" s="24"/>
    </row>
    <row r="37" spans="1:5">
      <c r="A37" s="22" t="s">
        <v>115</v>
      </c>
      <c r="B37" s="27"/>
      <c r="C37" s="29">
        <f>D37+E37</f>
        <v>464.23</v>
      </c>
      <c r="D37" s="29">
        <f t="shared" ref="D37:E37" si="4">D38+D45+D61</f>
        <v>400.91</v>
      </c>
      <c r="E37" s="29">
        <f t="shared" si="4"/>
        <v>63.32</v>
      </c>
    </row>
    <row r="38" spans="1:5">
      <c r="A38" s="23">
        <v>301</v>
      </c>
      <c r="B38" s="24" t="s">
        <v>23</v>
      </c>
      <c r="C38" s="29">
        <f t="shared" ref="C38:C43" si="5">D38+E38</f>
        <v>400.32</v>
      </c>
      <c r="D38" s="29">
        <f>SUM(D39:D43)</f>
        <v>400.32</v>
      </c>
      <c r="E38" s="24"/>
    </row>
    <row r="39" spans="1:5">
      <c r="A39" s="26">
        <v>30101</v>
      </c>
      <c r="B39" s="27" t="s">
        <v>170</v>
      </c>
      <c r="C39" s="29">
        <f t="shared" si="5"/>
        <v>157.12</v>
      </c>
      <c r="D39" s="28">
        <v>157.12</v>
      </c>
      <c r="E39" s="24"/>
    </row>
    <row r="40" spans="1:5">
      <c r="A40" s="26">
        <v>30102</v>
      </c>
      <c r="B40" s="27" t="s">
        <v>171</v>
      </c>
      <c r="C40" s="29">
        <f t="shared" si="5"/>
        <v>114.77</v>
      </c>
      <c r="D40" s="28">
        <v>114.77</v>
      </c>
      <c r="E40" s="24"/>
    </row>
    <row r="41" ht="24" spans="1:5">
      <c r="A41" s="26">
        <v>30108</v>
      </c>
      <c r="B41" s="27" t="s">
        <v>172</v>
      </c>
      <c r="C41" s="29">
        <f t="shared" si="5"/>
        <v>56.1</v>
      </c>
      <c r="D41" s="28">
        <v>56.1</v>
      </c>
      <c r="E41" s="24"/>
    </row>
    <row r="42" spans="1:5">
      <c r="A42" s="26">
        <v>30110</v>
      </c>
      <c r="B42" s="27" t="s">
        <v>196</v>
      </c>
      <c r="C42" s="29">
        <f t="shared" si="5"/>
        <v>36.7</v>
      </c>
      <c r="D42" s="28">
        <v>36.7</v>
      </c>
      <c r="E42" s="24"/>
    </row>
    <row r="43" spans="1:5">
      <c r="A43" s="26">
        <v>30113</v>
      </c>
      <c r="B43" s="27" t="s">
        <v>174</v>
      </c>
      <c r="C43" s="29">
        <f t="shared" si="5"/>
        <v>35.63</v>
      </c>
      <c r="D43" s="28">
        <v>35.63</v>
      </c>
      <c r="E43" s="24"/>
    </row>
    <row r="44" spans="1:5">
      <c r="A44" s="26"/>
      <c r="B44" s="27"/>
      <c r="C44" s="29"/>
      <c r="D44" s="29"/>
      <c r="E44" s="24"/>
    </row>
    <row r="45" spans="1:5">
      <c r="A45" s="23">
        <v>302</v>
      </c>
      <c r="B45" s="24" t="s">
        <v>26</v>
      </c>
      <c r="C45" s="29">
        <f>SUM(C46:C59)</f>
        <v>63.32</v>
      </c>
      <c r="D45" s="29"/>
      <c r="E45" s="25">
        <f>SUM(E46:E59)</f>
        <v>63.32</v>
      </c>
    </row>
    <row r="46" spans="1:5">
      <c r="A46" s="26">
        <v>30201</v>
      </c>
      <c r="B46" s="27" t="s">
        <v>175</v>
      </c>
      <c r="C46" s="29">
        <f>E46</f>
        <v>5.83</v>
      </c>
      <c r="D46" s="29"/>
      <c r="E46" s="28">
        <v>5.83</v>
      </c>
    </row>
    <row r="47" spans="1:5">
      <c r="A47" s="26">
        <v>30202</v>
      </c>
      <c r="B47" s="27" t="s">
        <v>176</v>
      </c>
      <c r="C47" s="29">
        <f t="shared" ref="C47:C59" si="6">E47</f>
        <v>0.94</v>
      </c>
      <c r="D47" s="29"/>
      <c r="E47" s="28">
        <v>0.94</v>
      </c>
    </row>
    <row r="48" spans="1:5">
      <c r="A48" s="26">
        <v>30205</v>
      </c>
      <c r="B48" s="27" t="s">
        <v>177</v>
      </c>
      <c r="C48" s="29">
        <f t="shared" si="6"/>
        <v>0.52</v>
      </c>
      <c r="D48" s="29"/>
      <c r="E48" s="28">
        <v>0.52</v>
      </c>
    </row>
    <row r="49" spans="1:5">
      <c r="A49" s="26">
        <v>30206</v>
      </c>
      <c r="B49" s="27" t="s">
        <v>178</v>
      </c>
      <c r="C49" s="29">
        <f t="shared" si="6"/>
        <v>3.24</v>
      </c>
      <c r="D49" s="29"/>
      <c r="E49" s="28">
        <v>3.24</v>
      </c>
    </row>
    <row r="50" spans="1:5">
      <c r="A50" s="26">
        <v>30207</v>
      </c>
      <c r="B50" s="27" t="s">
        <v>179</v>
      </c>
      <c r="C50" s="29">
        <f t="shared" si="6"/>
        <v>4.23</v>
      </c>
      <c r="D50" s="29"/>
      <c r="E50" s="28">
        <v>4.23</v>
      </c>
    </row>
    <row r="51" spans="1:5">
      <c r="A51" s="26">
        <v>30211</v>
      </c>
      <c r="B51" s="27" t="s">
        <v>180</v>
      </c>
      <c r="C51" s="29">
        <f t="shared" si="6"/>
        <v>19.74</v>
      </c>
      <c r="D51" s="29"/>
      <c r="E51" s="28">
        <v>19.74</v>
      </c>
    </row>
    <row r="52" spans="1:5">
      <c r="A52" s="26">
        <v>30213</v>
      </c>
      <c r="B52" s="27" t="s">
        <v>181</v>
      </c>
      <c r="C52" s="29">
        <f t="shared" si="6"/>
        <v>0.47</v>
      </c>
      <c r="D52" s="29"/>
      <c r="E52" s="28">
        <v>0.47</v>
      </c>
    </row>
    <row r="53" spans="1:5">
      <c r="A53" s="26">
        <v>30215</v>
      </c>
      <c r="B53" s="27" t="s">
        <v>182</v>
      </c>
      <c r="C53" s="29">
        <f t="shared" si="6"/>
        <v>4.7</v>
      </c>
      <c r="D53" s="29"/>
      <c r="E53" s="28">
        <v>4.7</v>
      </c>
    </row>
    <row r="54" spans="1:5">
      <c r="A54" s="26">
        <v>30216</v>
      </c>
      <c r="B54" s="27" t="s">
        <v>183</v>
      </c>
      <c r="C54" s="29">
        <f t="shared" si="6"/>
        <v>2.82</v>
      </c>
      <c r="D54" s="29"/>
      <c r="E54" s="28">
        <v>2.82</v>
      </c>
    </row>
    <row r="55" spans="1:5">
      <c r="A55" s="26">
        <v>30217</v>
      </c>
      <c r="B55" s="27" t="s">
        <v>184</v>
      </c>
      <c r="C55" s="29">
        <f t="shared" si="6"/>
        <v>0.75</v>
      </c>
      <c r="D55" s="29"/>
      <c r="E55" s="28">
        <v>0.75</v>
      </c>
    </row>
    <row r="56" spans="1:5">
      <c r="A56" s="26">
        <v>30228</v>
      </c>
      <c r="B56" s="27" t="s">
        <v>185</v>
      </c>
      <c r="C56" s="29">
        <f t="shared" si="6"/>
        <v>5.44</v>
      </c>
      <c r="D56" s="29"/>
      <c r="E56" s="28">
        <v>5.44</v>
      </c>
    </row>
    <row r="57" spans="1:5">
      <c r="A57" s="26">
        <v>30229</v>
      </c>
      <c r="B57" s="27" t="s">
        <v>188</v>
      </c>
      <c r="C57" s="29">
        <f t="shared" si="6"/>
        <v>6.8</v>
      </c>
      <c r="D57" s="24"/>
      <c r="E57" s="28">
        <v>6.8</v>
      </c>
    </row>
    <row r="58" spans="1:5">
      <c r="A58" s="26">
        <v>30902</v>
      </c>
      <c r="B58" s="27" t="s">
        <v>189</v>
      </c>
      <c r="C58" s="29">
        <f t="shared" si="6"/>
        <v>3.76</v>
      </c>
      <c r="D58" s="24"/>
      <c r="E58" s="28">
        <v>3.76</v>
      </c>
    </row>
    <row r="59" spans="1:5">
      <c r="A59" s="26">
        <v>30216</v>
      </c>
      <c r="B59" s="27" t="s">
        <v>190</v>
      </c>
      <c r="C59" s="29">
        <f t="shared" si="6"/>
        <v>4.08</v>
      </c>
      <c r="D59" s="24"/>
      <c r="E59" s="28">
        <v>4.08</v>
      </c>
    </row>
    <row r="60" spans="1:5">
      <c r="A60" s="24"/>
      <c r="B60" s="24"/>
      <c r="C60" s="24"/>
      <c r="D60" s="24"/>
      <c r="E60" s="24"/>
    </row>
    <row r="61" spans="1:5">
      <c r="A61" s="23">
        <v>303</v>
      </c>
      <c r="B61" s="24" t="s">
        <v>191</v>
      </c>
      <c r="C61" s="29">
        <f>SUM(C62:C64)</f>
        <v>0.59</v>
      </c>
      <c r="D61" s="29">
        <f>SUM(D62:D64)</f>
        <v>0.59</v>
      </c>
      <c r="E61" s="29"/>
    </row>
    <row r="62" spans="1:5">
      <c r="A62" s="26">
        <v>30399</v>
      </c>
      <c r="B62" s="24" t="s">
        <v>193</v>
      </c>
      <c r="C62" s="29">
        <f>D62</f>
        <v>0.21</v>
      </c>
      <c r="D62" s="28">
        <v>0.21</v>
      </c>
      <c r="E62" s="29"/>
    </row>
    <row r="63" spans="1:5">
      <c r="A63" s="26">
        <v>30399</v>
      </c>
      <c r="B63" s="27" t="s">
        <v>194</v>
      </c>
      <c r="C63" s="29">
        <f>D63</f>
        <v>0.08</v>
      </c>
      <c r="D63" s="28">
        <v>0.08</v>
      </c>
      <c r="E63" s="24"/>
    </row>
    <row r="64" spans="1:5">
      <c r="A64" s="26">
        <v>30305</v>
      </c>
      <c r="B64" s="27" t="s">
        <v>195</v>
      </c>
      <c r="C64" s="29">
        <f>D64</f>
        <v>0.3</v>
      </c>
      <c r="D64" s="24">
        <v>0.3</v>
      </c>
      <c r="E64" s="24"/>
    </row>
  </sheetData>
  <mergeCells count="1">
    <mergeCell ref="A2:E2"/>
  </mergeCells>
  <printOptions horizontalCentered="1"/>
  <pageMargins left="0.235416666666667" right="0.196527777777778" top="0.61875" bottom="0.988888888888889" header="1.05902777777778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2" sqref="E12"/>
    </sheetView>
  </sheetViews>
  <sheetFormatPr defaultColWidth="9" defaultRowHeight="13.5" outlineLevelCol="4"/>
  <cols>
    <col min="1" max="1" width="35.75" customWidth="1"/>
    <col min="2" max="4" width="15.75" style="12" customWidth="1"/>
    <col min="5" max="5" width="42.625" style="12" customWidth="1"/>
  </cols>
  <sheetData>
    <row r="1" ht="18.95" customHeight="1" spans="1:1">
      <c r="A1" s="1" t="s">
        <v>197</v>
      </c>
    </row>
    <row r="2" ht="32.1" customHeight="1" spans="1:5">
      <c r="A2" s="2" t="s">
        <v>198</v>
      </c>
      <c r="B2" s="3"/>
      <c r="C2" s="3"/>
      <c r="D2" s="3"/>
      <c r="E2" s="3"/>
    </row>
    <row r="3" ht="21" customHeight="1" spans="5:5">
      <c r="E3" s="11" t="s">
        <v>12</v>
      </c>
    </row>
    <row r="4" ht="29.1" customHeight="1" spans="1:5">
      <c r="A4" s="13" t="s">
        <v>199</v>
      </c>
      <c r="B4" s="14" t="s">
        <v>200</v>
      </c>
      <c r="C4" s="14" t="s">
        <v>201</v>
      </c>
      <c r="D4" s="14" t="s">
        <v>202</v>
      </c>
      <c r="E4" s="14" t="s">
        <v>203</v>
      </c>
    </row>
    <row r="5" ht="29.1" customHeight="1" spans="1:5">
      <c r="A5" s="13" t="s">
        <v>204</v>
      </c>
      <c r="B5" s="14">
        <f>SUM(B6:B8)</f>
        <v>45</v>
      </c>
      <c r="C5" s="14">
        <f>SUM(C6:C8)</f>
        <v>32</v>
      </c>
      <c r="D5" s="14">
        <f>SUM(D6:D8)</f>
        <v>-13</v>
      </c>
      <c r="E5" s="15" t="s">
        <v>205</v>
      </c>
    </row>
    <row r="6" ht="29.1" customHeight="1" spans="1:5">
      <c r="A6" s="16" t="s">
        <v>206</v>
      </c>
      <c r="B6" s="14">
        <v>0</v>
      </c>
      <c r="C6" s="14">
        <v>0</v>
      </c>
      <c r="D6" s="14">
        <v>0</v>
      </c>
      <c r="E6" s="13"/>
    </row>
    <row r="7" ht="54.75" customHeight="1" spans="1:5">
      <c r="A7" s="16" t="s">
        <v>207</v>
      </c>
      <c r="B7" s="14">
        <v>9</v>
      </c>
      <c r="C7" s="14">
        <v>8</v>
      </c>
      <c r="D7" s="14">
        <v>-1</v>
      </c>
      <c r="E7" s="15" t="s">
        <v>208</v>
      </c>
    </row>
    <row r="8" ht="29.1" customHeight="1" spans="1:5">
      <c r="A8" s="16" t="s">
        <v>209</v>
      </c>
      <c r="B8" s="14">
        <v>36</v>
      </c>
      <c r="C8" s="14">
        <v>24</v>
      </c>
      <c r="D8" s="14">
        <v>-12</v>
      </c>
      <c r="E8" s="15" t="s">
        <v>205</v>
      </c>
    </row>
    <row r="9" ht="29.1" customHeight="1" spans="1:5">
      <c r="A9" s="16" t="s">
        <v>210</v>
      </c>
      <c r="B9" s="14">
        <v>36</v>
      </c>
      <c r="C9" s="14">
        <v>6</v>
      </c>
      <c r="D9" s="14">
        <v>-30</v>
      </c>
      <c r="E9" s="15" t="s">
        <v>205</v>
      </c>
    </row>
    <row r="10" ht="29.1" customHeight="1" spans="1:5">
      <c r="A10" s="16" t="s">
        <v>211</v>
      </c>
      <c r="B10" s="14">
        <v>0</v>
      </c>
      <c r="C10" s="14">
        <v>18</v>
      </c>
      <c r="D10" s="14">
        <v>18</v>
      </c>
      <c r="E10" s="17" t="s">
        <v>212</v>
      </c>
    </row>
    <row r="11" ht="29.1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selection activeCell="C27" sqref="C27"/>
    </sheetView>
  </sheetViews>
  <sheetFormatPr defaultColWidth="9" defaultRowHeight="13.5"/>
  <cols>
    <col min="1" max="1" width="8.25" customWidth="1"/>
    <col min="2" max="2" width="6.375" customWidth="1"/>
    <col min="3" max="4" width="6.875" customWidth="1"/>
    <col min="5" max="19" width="6.75" customWidth="1"/>
  </cols>
  <sheetData>
    <row r="1" spans="1:1">
      <c r="A1" s="1" t="s">
        <v>213</v>
      </c>
    </row>
    <row r="2" ht="33.95" customHeight="1" spans="1:19">
      <c r="A2" s="2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1" t="s">
        <v>12</v>
      </c>
    </row>
    <row r="4" spans="1:19">
      <c r="A4" s="4" t="s">
        <v>89</v>
      </c>
      <c r="B4" s="4" t="s">
        <v>118</v>
      </c>
      <c r="C4" s="5" t="s">
        <v>119</v>
      </c>
      <c r="D4" s="5" t="s">
        <v>100</v>
      </c>
      <c r="E4" s="6" t="s">
        <v>120</v>
      </c>
      <c r="F4" s="6"/>
      <c r="G4" s="6"/>
      <c r="H4" s="6"/>
      <c r="I4" s="10" t="s">
        <v>121</v>
      </c>
      <c r="J4" s="10"/>
      <c r="K4" s="10"/>
      <c r="L4" s="10"/>
      <c r="M4" s="10"/>
      <c r="N4" s="10"/>
      <c r="O4" s="10"/>
      <c r="P4" s="5" t="s">
        <v>122</v>
      </c>
      <c r="Q4" s="5" t="s">
        <v>123</v>
      </c>
      <c r="R4" s="5" t="s">
        <v>124</v>
      </c>
      <c r="S4" s="5" t="s">
        <v>125</v>
      </c>
    </row>
    <row r="5" spans="1:19">
      <c r="A5" s="4"/>
      <c r="B5" s="4"/>
      <c r="C5" s="5"/>
      <c r="D5" s="5"/>
      <c r="E5" s="5" t="s">
        <v>104</v>
      </c>
      <c r="F5" s="5" t="s">
        <v>23</v>
      </c>
      <c r="G5" s="7" t="s">
        <v>26</v>
      </c>
      <c r="H5" s="5" t="s">
        <v>29</v>
      </c>
      <c r="I5" s="5" t="s">
        <v>104</v>
      </c>
      <c r="J5" s="10" t="s">
        <v>35</v>
      </c>
      <c r="K5" s="10"/>
      <c r="L5" s="10"/>
      <c r="M5" s="10"/>
      <c r="N5" s="5" t="s">
        <v>47</v>
      </c>
      <c r="O5" s="5" t="s">
        <v>50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100</v>
      </c>
      <c r="K6" s="10" t="s">
        <v>126</v>
      </c>
      <c r="L6" s="10" t="s">
        <v>41</v>
      </c>
      <c r="M6" s="10" t="s">
        <v>44</v>
      </c>
      <c r="N6" s="5"/>
      <c r="O6" s="5"/>
      <c r="P6" s="5"/>
      <c r="Q6" s="5"/>
      <c r="R6" s="5"/>
      <c r="S6" s="5"/>
    </row>
    <row r="7" spans="1:19">
      <c r="A7" s="8" t="s">
        <v>113</v>
      </c>
      <c r="B7" s="8" t="s">
        <v>113</v>
      </c>
      <c r="C7" s="8" t="s">
        <v>113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 t="s">
        <v>215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">
      <c r="A25" t="s">
        <v>216</v>
      </c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收支总表</vt:lpstr>
      <vt:lpstr>收入总表</vt:lpstr>
      <vt:lpstr>支出总表</vt:lpstr>
      <vt:lpstr>财政拨款收支总表</vt:lpstr>
      <vt:lpstr>一般公共预算表</vt:lpstr>
      <vt:lpstr>一般公共预算基本支出表</vt:lpstr>
      <vt:lpstr>财政拨款三公经费</vt:lpstr>
      <vt:lpstr>政府性基金预算表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cp:lastPrinted>2018-01-25T02:29:00Z</cp:lastPrinted>
  <dcterms:modified xsi:type="dcterms:W3CDTF">2019-02-12T07:43:26Z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