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7" r:id="rId8"/>
    <sheet name="【08】财拨三公支出" sheetId="8" r:id="rId9"/>
  </sheets>
  <definedNames>
    <definedName name="_xlnm.Print_Area" localSheetId="7">【07】政府性基金支出!$A$1:$I$10</definedName>
  </definedNames>
  <calcPr calcId="124519"/>
</workbook>
</file>

<file path=xl/calcChain.xml><?xml version="1.0" encoding="utf-8"?>
<calcChain xmlns="http://schemas.openxmlformats.org/spreadsheetml/2006/main">
  <c r="J8" i="8"/>
  <c r="J9"/>
  <c r="J10"/>
  <c r="G7" i="6"/>
  <c r="G8"/>
  <c r="G9"/>
  <c r="F7"/>
  <c r="F8"/>
  <c r="F9"/>
  <c r="F36"/>
  <c r="F10"/>
  <c r="E8"/>
  <c r="E7" s="1"/>
  <c r="E18"/>
  <c r="E10"/>
  <c r="E9" s="1"/>
  <c r="E36"/>
  <c r="I7" i="5"/>
  <c r="I8"/>
  <c r="I9"/>
  <c r="G7"/>
  <c r="G8"/>
  <c r="G9"/>
  <c r="F7"/>
  <c r="F8"/>
  <c r="F9"/>
  <c r="F10"/>
  <c r="F11"/>
  <c r="E7"/>
  <c r="E8"/>
  <c r="E9"/>
  <c r="I7" i="4"/>
  <c r="I7" i="3"/>
  <c r="I8"/>
  <c r="I9"/>
  <c r="G7"/>
  <c r="G8"/>
  <c r="F7"/>
  <c r="F8"/>
  <c r="F9"/>
  <c r="G9"/>
  <c r="E9"/>
  <c r="E7" i="2"/>
  <c r="E8"/>
  <c r="E9"/>
  <c r="I10" i="5"/>
  <c r="G10"/>
  <c r="E10"/>
  <c r="G10" i="3"/>
  <c r="I10"/>
  <c r="E10"/>
  <c r="B33" i="1"/>
  <c r="L37" i="4"/>
  <c r="K37"/>
  <c r="J37"/>
  <c r="G37"/>
  <c r="F37"/>
  <c r="L33"/>
  <c r="L32"/>
  <c r="K32"/>
  <c r="J32"/>
  <c r="G32"/>
  <c r="G33" s="1"/>
  <c r="F32"/>
  <c r="E32"/>
  <c r="B32"/>
  <c r="B37" s="1"/>
  <c r="D31"/>
  <c r="D30"/>
  <c r="D29"/>
  <c r="I28"/>
  <c r="D28"/>
  <c r="I27"/>
  <c r="D27"/>
  <c r="I26"/>
  <c r="I25"/>
  <c r="D25"/>
  <c r="I24"/>
  <c r="D24"/>
  <c r="I23"/>
  <c r="D23"/>
  <c r="D22"/>
  <c r="D21"/>
  <c r="I32"/>
  <c r="D20"/>
  <c r="L19"/>
  <c r="K19"/>
  <c r="J19"/>
  <c r="D19"/>
  <c r="D18"/>
  <c r="D17"/>
  <c r="D16"/>
  <c r="D15"/>
  <c r="D14"/>
  <c r="D13"/>
  <c r="I12"/>
  <c r="D10"/>
  <c r="D9"/>
  <c r="D8"/>
  <c r="D7"/>
  <c r="L6"/>
  <c r="K6"/>
  <c r="J6"/>
  <c r="D6"/>
  <c r="I19" l="1"/>
  <c r="D37"/>
  <c r="I37"/>
  <c r="I6"/>
  <c r="D32"/>
  <c r="F10" i="3"/>
</calcChain>
</file>

<file path=xl/sharedStrings.xml><?xml version="1.0" encoding="utf-8"?>
<sst xmlns="http://schemas.openxmlformats.org/spreadsheetml/2006/main" count="388" uniqueCount="204">
  <si>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</si>
  <si>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</si>
  <si>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</si>
  <si>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</si>
  <si>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</si>
  <si>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</si>
  <si>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</si>
  <si>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</si>
  <si>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</si>
  <si>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</si>
  <si>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</si>
  <si>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</si>
  <si>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</si>
  <si>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</si>
  <si>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</si>
  <si>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</si>
  <si>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</si>
  <si>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</si>
  <si>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</si>
  <si>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</si>
  <si>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</si>
  <si>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</si>
  <si>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</si>
  <si>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</si>
  <si>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</si>
  <si>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</si>
  <si>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</si>
  <si>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</si>
  <si>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</si>
  <si>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</si>
  <si>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</si>
  <si>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</si>
  <si>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</si>
  <si>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</si>
  <si>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</si>
  <si>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</si>
  <si>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</si>
  <si>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</si>
  <si>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</si>
  <si>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</si>
  <si>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</si>
  <si>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</si>
  <si>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</si>
  <si>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</si>
  <si>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</si>
  <si>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</si>
  <si>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</si>
  <si>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</si>
  <si>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</si>
  <si>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</si>
  <si>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</si>
  <si>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</si>
  <si>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</si>
  <si>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</si>
  <si>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</si>
  <si>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</si>
  <si>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</si>
  <si>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</si>
  <si>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</si>
  <si>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</si>
  <si>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</si>
  <si>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</si>
  <si>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</si>
  <si>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</si>
  <si>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</si>
  <si>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</si>
  <si>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</si>
  <si>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</si>
  <si>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</si>
  <si>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</si>
  <si>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</si>
  <si>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</si>
  <si>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</si>
  <si>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</si>
  <si>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02表</t>
  </si>
  <si>
    <t>部门收入总表</t>
  </si>
  <si>
    <t>单位:万元</t>
  </si>
  <si>
    <t>单位编码</t>
  </si>
  <si>
    <t>单位名称</t>
  </si>
  <si>
    <t>总计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</si>
  <si>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</si>
  <si>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</si>
  <si>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</si>
  <si>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</si>
  <si>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</si>
  <si>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</si>
  <si>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</si>
  <si>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</si>
  <si>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</si>
  <si>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</si>
  <si>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一般公共预算</t>
  </si>
  <si>
    <t>政府性基金预算</t>
  </si>
  <si>
    <t>单位资金</t>
  </si>
  <si>
    <t>合计</t>
  </si>
  <si>
    <t>07</t>
  </si>
  <si>
    <t>社保科</t>
  </si>
  <si>
    <t>03表</t>
  </si>
  <si>
    <t>部门支出总表（支出功能科目）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</si>
  <si>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</si>
  <si>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</si>
  <si>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</si>
  <si>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</si>
  <si>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</si>
  <si>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</si>
  <si>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</si>
  <si>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行政单位离退休</t>
  </si>
  <si>
    <t>机关事业单位基本养老保险缴费支出</t>
  </si>
  <si>
    <t>行政运行</t>
  </si>
  <si>
    <t>住房公积金</t>
  </si>
  <si>
    <t>04表</t>
  </si>
  <si>
    <t>财政拨款收支预算总表</t>
  </si>
  <si>
    <t>国有资本经营预算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</si>
  <si>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</si>
  <si>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</si>
  <si>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</si>
  <si>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</si>
  <si>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</si>
  <si>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</si>
  <si>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</si>
  <si>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</si>
  <si>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</si>
  <si>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</si>
  <si>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05表</t>
  </si>
  <si>
    <t>一般公共预算支出表</t>
  </si>
  <si>
    <t>功能科目名称</t>
  </si>
  <si>
    <t>06表</t>
  </si>
  <si>
    <t>一般公共预算基本支出表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</si>
  <si>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</si>
  <si>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</si>
  <si>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</si>
  <si>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</si>
  <si>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</si>
  <si>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</si>
  <si>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</si>
  <si>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</si>
  <si>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</si>
  <si>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</si>
  <si>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</si>
  <si>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</si>
  <si>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</si>
  <si>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</si>
  <si>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</si>
  <si>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</si>
  <si>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</si>
  <si>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办公费</t>
  </si>
  <si>
    <t>印刷费</t>
  </si>
  <si>
    <t>公务接待费</t>
  </si>
  <si>
    <t>07表</t>
  </si>
  <si>
    <t>政府性基金预算支出表</t>
  </si>
  <si>
    <t>08表</t>
  </si>
  <si>
    <t>一般公共预算“三公”经费支出预算表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</si>
  <si>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</si>
  <si>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</si>
  <si>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</si>
  <si>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</si>
  <si>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</si>
  <si>
    <t>填报单位:鄂州市卫生健康委员会</t>
  </si>
  <si>
    <t>行政单位医疗</t>
    <phoneticPr fontId="7" type="noConversion"/>
  </si>
  <si>
    <t>公务员医疗补助</t>
    <phoneticPr fontId="7" type="noConversion"/>
  </si>
  <si>
    <t>住房公积金</t>
    <phoneticPr fontId="7" type="noConversion"/>
  </si>
  <si>
    <t>其他支出</t>
    <phoneticPr fontId="7" type="noConversion"/>
  </si>
  <si>
    <t>工资福利支出</t>
    <phoneticPr fontId="7" type="noConversion"/>
  </si>
  <si>
    <t>附件</t>
    <phoneticPr fontId="7" type="noConversion"/>
  </si>
  <si>
    <r>
      <rPr>
        <sz val="16"/>
        <rFont val="黑体"/>
        <family val="3"/>
        <charset val="134"/>
      </rPr>
      <t>部门预算公开表格样式（参考）目</t>
    </r>
    <r>
      <rPr>
        <sz val="16"/>
        <rFont val="黑体"/>
        <family val="3"/>
        <charset val="134"/>
      </rPr>
      <t>录</t>
    </r>
    <phoneticPr fontId="7" type="noConversion"/>
  </si>
  <si>
    <t>行政运行</t>
    <phoneticPr fontId="7" type="noConversion"/>
  </si>
  <si>
    <t>水费</t>
    <phoneticPr fontId="7" type="noConversion"/>
  </si>
  <si>
    <t>电费</t>
    <phoneticPr fontId="7" type="noConversion"/>
  </si>
  <si>
    <t>差旅费</t>
    <phoneticPr fontId="7" type="noConversion"/>
  </si>
  <si>
    <t>邮电费</t>
    <phoneticPr fontId="7" type="noConversion"/>
  </si>
  <si>
    <t>物业管理费</t>
    <phoneticPr fontId="7" type="noConversion"/>
  </si>
  <si>
    <t>维修（护）费</t>
    <phoneticPr fontId="7" type="noConversion"/>
  </si>
  <si>
    <t>会议费</t>
    <phoneticPr fontId="7" type="noConversion"/>
  </si>
  <si>
    <t>培训费</t>
    <phoneticPr fontId="7" type="noConversion"/>
  </si>
  <si>
    <t>公务接待费</t>
    <phoneticPr fontId="7" type="noConversion"/>
  </si>
  <si>
    <t>工会经费</t>
    <phoneticPr fontId="7" type="noConversion"/>
  </si>
  <si>
    <t>福利费</t>
    <phoneticPr fontId="7" type="noConversion"/>
  </si>
  <si>
    <t>其他交通费用</t>
    <phoneticPr fontId="7" type="noConversion"/>
  </si>
  <si>
    <t>其他商品和服务支出</t>
    <phoneticPr fontId="7" type="noConversion"/>
  </si>
  <si>
    <t>对个人和家庭补助</t>
    <phoneticPr fontId="7" type="noConversion"/>
  </si>
  <si>
    <t>退休费</t>
    <phoneticPr fontId="7" type="noConversion"/>
  </si>
  <si>
    <t>商品和服务支出</t>
    <phoneticPr fontId="7" type="noConversion"/>
  </si>
  <si>
    <t>填报单位:鄂州市红十字会</t>
    <phoneticPr fontId="7" type="noConversion"/>
  </si>
  <si>
    <t xml:space="preserve">   一、鄂州市红十字会2022年部门收支预算总表</t>
    <phoneticPr fontId="7" type="noConversion"/>
  </si>
  <si>
    <t xml:space="preserve">  二、鄂州市红十字会2022年部门收入预算总表</t>
    <phoneticPr fontId="7" type="noConversion"/>
  </si>
  <si>
    <t xml:space="preserve">     五、鄂州市红十字会2022年一般公共预算支出表</t>
    <phoneticPr fontId="7" type="noConversion"/>
  </si>
  <si>
    <t xml:space="preserve">      六、鄂州市红十字会2022年一般公共预算基本支出表</t>
    <phoneticPr fontId="7" type="noConversion"/>
  </si>
  <si>
    <t xml:space="preserve">      七、鄂州市红十字会2022年政府性基金预算支出表</t>
    <phoneticPr fontId="7" type="noConversion"/>
  </si>
  <si>
    <t xml:space="preserve">      八、鄂州市红十字会2022年财政拨款“三公”经费支出表</t>
    <phoneticPr fontId="7" type="noConversion"/>
  </si>
  <si>
    <t>　鄂州市红十字会</t>
    <phoneticPr fontId="7" type="noConversion"/>
  </si>
  <si>
    <t>　　鄂州市红十字会本级</t>
    <phoneticPr fontId="7" type="noConversion"/>
  </si>
  <si>
    <t>鄂州市红十字会</t>
    <phoneticPr fontId="7" type="noConversion"/>
  </si>
  <si>
    <t>鄂州市红十字会本级</t>
    <phoneticPr fontId="7" type="noConversion"/>
  </si>
  <si>
    <t>其他红十字会事业支出</t>
    <phoneticPr fontId="7" type="noConversion"/>
  </si>
  <si>
    <r>
      <t>填报单位:鄂州市</t>
    </r>
    <r>
      <rPr>
        <sz val="10"/>
        <rFont val="宋体"/>
        <family val="3"/>
        <charset val="134"/>
      </rPr>
      <t>红十字会</t>
    </r>
    <phoneticPr fontId="7" type="noConversion"/>
  </si>
  <si>
    <t>鄂州市红十字会会本级小计</t>
    <phoneticPr fontId="7" type="noConversion"/>
  </si>
  <si>
    <t>　　鄂州市红十字会会本级</t>
    <phoneticPr fontId="7" type="noConversion"/>
  </si>
  <si>
    <r>
      <t>填报单位:鄂州市</t>
    </r>
    <r>
      <rPr>
        <sz val="10"/>
        <rFont val="宋体"/>
        <family val="3"/>
        <charset val="134"/>
      </rPr>
      <t>红十字</t>
    </r>
    <r>
      <rPr>
        <sz val="10"/>
        <rFont val="宋体"/>
        <charset val="134"/>
      </rPr>
      <t>会</t>
    </r>
    <phoneticPr fontId="7" type="noConversion"/>
  </si>
  <si>
    <t>　鄂州市红十字会</t>
    <phoneticPr fontId="7" type="noConversion"/>
  </si>
  <si>
    <t>税金及附加费用</t>
    <phoneticPr fontId="7" type="noConversion"/>
  </si>
  <si>
    <t>专用材料费</t>
    <phoneticPr fontId="7" type="noConversion"/>
  </si>
  <si>
    <t>用于红十字会事业的彩票公益支出</t>
    <phoneticPr fontId="7" type="noConversion"/>
  </si>
  <si>
    <t>　　鄂州市红十字会本级</t>
    <phoneticPr fontId="7" type="noConversion"/>
  </si>
  <si>
    <t xml:space="preserve">  三、鄂州市红十字会2022年部门支出预算总表</t>
    <phoneticPr fontId="7" type="noConversion"/>
  </si>
  <si>
    <t xml:space="preserve">     四、鄂州市红十字会2022年财政拨款收支预算总表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</si>
</sst>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9">
    <font>
      <sz val="10"/>
      <name val="Arial"/>
    </font>
    <font>
      <sz val="10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16"/>
      <name val="黑体"/>
      <family val="3"/>
      <charset val="134"/>
    </font>
    <font>
      <sz val="14"/>
      <name val="楷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/>
    <xf numFmtId="0" fontId="0" fillId="0" borderId="0" xfId="0" applyFill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/>
    <xf numFmtId="176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/>
    </xf>
    <xf numFmtId="2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vertical="center"/>
    </xf>
    <xf numFmtId="0" fontId="0" fillId="0" borderId="0" xfId="0" applyAlignment="1"/>
    <xf numFmtId="0" fontId="4" fillId="0" borderId="2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vertical="center"/>
    </xf>
    <xf numFmtId="0" fontId="10" fillId="0" borderId="2" xfId="0" applyFont="1" applyBorder="1" applyAlignment="1">
      <alignment horizontal="left"/>
    </xf>
    <xf numFmtId="0" fontId="11" fillId="0" borderId="0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9" fillId="0" borderId="6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12" fillId="0" borderId="3" xfId="0" applyNumberFormat="1" applyFont="1" applyBorder="1" applyAlignment="1" applyProtection="1">
      <alignment horizontal="center" vertical="center"/>
    </xf>
    <xf numFmtId="0" fontId="13" fillId="0" borderId="3" xfId="0" applyNumberFormat="1" applyFont="1" applyBorder="1" applyAlignment="1" applyProtection="1">
      <alignment vertical="center"/>
    </xf>
    <xf numFmtId="0" fontId="12" fillId="0" borderId="2" xfId="0" applyNumberFormat="1" applyFont="1" applyBorder="1" applyAlignment="1" applyProtection="1">
      <alignment horizontal="center" vertical="center"/>
    </xf>
    <xf numFmtId="0" fontId="13" fillId="0" borderId="2" xfId="0" applyNumberFormat="1" applyFont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176" fontId="4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Border="1" applyAlignment="1">
      <alignment horizontal="left"/>
    </xf>
    <xf numFmtId="0" fontId="18" fillId="0" borderId="0" xfId="0" applyFont="1"/>
    <xf numFmtId="0" fontId="8" fillId="0" borderId="3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left" vertical="center"/>
    </xf>
    <xf numFmtId="176" fontId="8" fillId="0" borderId="3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D6" sqref="D6"/>
    </sheetView>
  </sheetViews>
  <sheetFormatPr defaultRowHeight="12.75"/>
  <cols>
    <col min="1" max="1" width="13.140625" style="37" customWidth="1"/>
    <col min="2" max="2" width="70.5703125" style="37" customWidth="1"/>
    <col min="3" max="16384" width="9.140625" style="37"/>
  </cols>
  <sheetData>
    <row r="1" spans="1:2" ht="14.25">
      <c r="A1" s="65" t="s">
        <v>162</v>
      </c>
    </row>
    <row r="2" spans="1:2" ht="47.25" customHeight="1">
      <c r="B2" s="66" t="s">
        <v>163</v>
      </c>
    </row>
    <row r="3" spans="1:2" ht="58.5" customHeight="1">
      <c r="B3" s="67" t="s">
        <v>182</v>
      </c>
    </row>
    <row r="4" spans="1:2" ht="58.5" customHeight="1">
      <c r="B4" s="67" t="s">
        <v>183</v>
      </c>
    </row>
    <row r="5" spans="1:2" ht="58.5" customHeight="1">
      <c r="B5" s="67" t="s">
        <v>202</v>
      </c>
    </row>
    <row r="6" spans="1:2" ht="58.5" customHeight="1">
      <c r="B6" s="67" t="s">
        <v>203</v>
      </c>
    </row>
    <row r="7" spans="1:2" ht="58.5" customHeight="1">
      <c r="B7" s="67" t="s">
        <v>184</v>
      </c>
    </row>
    <row r="8" spans="1:2" ht="58.5" customHeight="1">
      <c r="B8" s="67" t="s">
        <v>185</v>
      </c>
    </row>
    <row r="9" spans="1:2" ht="58.5" customHeight="1">
      <c r="B9" s="67" t="s">
        <v>186</v>
      </c>
    </row>
    <row r="10" spans="1:2" ht="58.5" customHeight="1">
      <c r="B10" s="67" t="s">
        <v>187</v>
      </c>
    </row>
    <row r="11" spans="1:2" ht="18.75">
      <c r="B11" s="68"/>
    </row>
    <row r="12" spans="1:2" ht="18.75">
      <c r="B12" s="68"/>
    </row>
    <row r="13" spans="1:2" ht="18.75">
      <c r="B13" s="68"/>
    </row>
    <row r="14" spans="1:2" ht="18.75">
      <c r="B14" s="68"/>
    </row>
    <row r="15" spans="1:2" ht="18.75">
      <c r="B15" s="68"/>
    </row>
    <row r="16" spans="1:2" ht="18.75">
      <c r="B16" s="68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topLeftCell="A13" workbookViewId="0">
      <selection activeCell="H25" sqref="H25"/>
    </sheetView>
  </sheetViews>
  <sheetFormatPr defaultColWidth="9.140625" defaultRowHeight="12.75"/>
  <cols>
    <col min="1" max="1" width="26.28515625" customWidth="1"/>
    <col min="2" max="2" width="10.85546875" customWidth="1"/>
    <col min="3" max="3" width="19.42578125" customWidth="1"/>
    <col min="4" max="4" width="11.7109375" customWidth="1"/>
    <col min="5" max="5" width="19.85546875" customWidth="1"/>
    <col min="6" max="6" width="11" customWidth="1"/>
    <col min="7" max="7" width="9.140625" customWidth="1"/>
  </cols>
  <sheetData>
    <row r="1" spans="1:6" s="32" customFormat="1" ht="13.5" customHeight="1">
      <c r="A1" s="1" t="s">
        <v>0</v>
      </c>
    </row>
    <row r="2" spans="1:6" ht="26.25" customHeight="1">
      <c r="A2" s="92" t="s">
        <v>1</v>
      </c>
      <c r="B2" s="93"/>
      <c r="C2" s="93"/>
      <c r="D2" s="93"/>
      <c r="E2" s="93"/>
      <c r="F2" s="93"/>
    </row>
    <row r="3" spans="1:6" ht="18.75" customHeight="1">
      <c r="A3" s="2" t="s">
        <v>181</v>
      </c>
      <c r="F3" s="41" t="s">
        <v>2</v>
      </c>
    </row>
    <row r="4" spans="1:6" ht="17.25" customHeight="1">
      <c r="A4" s="18" t="s">
        <v>3</v>
      </c>
      <c r="B4" s="24"/>
      <c r="C4" s="94" t="s">
        <v>4</v>
      </c>
      <c r="D4" s="95"/>
      <c r="E4" s="95"/>
      <c r="F4" s="95"/>
    </row>
    <row r="5" spans="1:6" ht="17.25" customHeight="1">
      <c r="A5" s="18" t="s">
        <v>5</v>
      </c>
      <c r="B5" s="18" t="s">
        <v>6</v>
      </c>
      <c r="C5" s="18" t="s">
        <v>7</v>
      </c>
      <c r="D5" s="18" t="s">
        <v>6</v>
      </c>
      <c r="E5" s="18" t="s">
        <v>5</v>
      </c>
      <c r="F5" s="18" t="s">
        <v>6</v>
      </c>
    </row>
    <row r="6" spans="1:6" ht="17.25" customHeight="1">
      <c r="A6" s="19" t="s">
        <v>8</v>
      </c>
      <c r="B6" s="8">
        <v>84.24</v>
      </c>
      <c r="C6" s="19" t="s">
        <v>9</v>
      </c>
      <c r="D6" s="21"/>
      <c r="E6" s="19" t="s">
        <v>10</v>
      </c>
      <c r="F6" s="21"/>
    </row>
    <row r="7" spans="1:6" ht="17.25" customHeight="1">
      <c r="A7" s="19" t="s">
        <v>11</v>
      </c>
      <c r="B7" s="8">
        <v>26</v>
      </c>
      <c r="C7" s="19" t="s">
        <v>12</v>
      </c>
      <c r="D7" s="21"/>
      <c r="E7" s="19" t="s">
        <v>13</v>
      </c>
      <c r="F7" s="21">
        <v>48.47</v>
      </c>
    </row>
    <row r="8" spans="1:6" ht="17.25" customHeight="1">
      <c r="A8" s="19" t="s">
        <v>14</v>
      </c>
      <c r="B8" s="8"/>
      <c r="C8" s="19" t="s">
        <v>15</v>
      </c>
      <c r="D8" s="21"/>
      <c r="E8" s="19" t="s">
        <v>16</v>
      </c>
      <c r="F8" s="21">
        <v>43.01</v>
      </c>
    </row>
    <row r="9" spans="1:6" ht="17.25" customHeight="1">
      <c r="A9" s="19" t="s">
        <v>17</v>
      </c>
      <c r="B9" s="8"/>
      <c r="C9" s="19" t="s">
        <v>18</v>
      </c>
      <c r="D9" s="21"/>
      <c r="E9" s="19" t="s">
        <v>19</v>
      </c>
      <c r="F9" s="21">
        <v>5.45</v>
      </c>
    </row>
    <row r="10" spans="1:6" ht="17.25" customHeight="1">
      <c r="A10" s="19" t="s">
        <v>20</v>
      </c>
      <c r="B10" s="8"/>
      <c r="C10" s="19" t="s">
        <v>21</v>
      </c>
      <c r="D10" s="21"/>
      <c r="E10" s="19" t="s">
        <v>22</v>
      </c>
      <c r="F10" s="21">
        <v>6.78</v>
      </c>
    </row>
    <row r="11" spans="1:6" ht="17.25" customHeight="1">
      <c r="A11" s="19" t="s">
        <v>23</v>
      </c>
      <c r="B11" s="8"/>
      <c r="C11" s="19" t="s">
        <v>24</v>
      </c>
      <c r="D11" s="21">
        <v>77.36</v>
      </c>
      <c r="E11" s="19" t="s">
        <v>25</v>
      </c>
      <c r="F11" s="21">
        <v>6.78</v>
      </c>
    </row>
    <row r="12" spans="1:6" ht="17.25" customHeight="1">
      <c r="A12" s="19" t="s">
        <v>26</v>
      </c>
      <c r="B12" s="8"/>
      <c r="C12" s="19" t="s">
        <v>27</v>
      </c>
      <c r="D12" s="21">
        <v>2.94</v>
      </c>
      <c r="E12" s="19" t="s">
        <v>28</v>
      </c>
      <c r="F12" s="21"/>
    </row>
    <row r="13" spans="1:6" ht="17.25" customHeight="1">
      <c r="A13" s="19" t="s">
        <v>29</v>
      </c>
      <c r="B13" s="8"/>
      <c r="C13" s="19" t="s">
        <v>30</v>
      </c>
      <c r="D13" s="21"/>
      <c r="E13" s="19" t="s">
        <v>31</v>
      </c>
      <c r="F13" s="21">
        <v>55</v>
      </c>
    </row>
    <row r="14" spans="1:6" ht="17.25" customHeight="1">
      <c r="A14" s="19" t="s">
        <v>32</v>
      </c>
      <c r="B14" s="8"/>
      <c r="C14" s="19" t="s">
        <v>33</v>
      </c>
      <c r="D14" s="21"/>
      <c r="E14" s="19" t="s">
        <v>34</v>
      </c>
      <c r="F14" s="21">
        <v>29</v>
      </c>
    </row>
    <row r="15" spans="1:6" ht="17.25" customHeight="1">
      <c r="A15" s="19" t="s">
        <v>35</v>
      </c>
      <c r="B15" s="8"/>
      <c r="C15" s="19" t="s">
        <v>36</v>
      </c>
      <c r="D15" s="21"/>
      <c r="E15" s="19" t="s">
        <v>37</v>
      </c>
      <c r="F15" s="21">
        <v>26</v>
      </c>
    </row>
    <row r="16" spans="1:6" ht="17.25" customHeight="1">
      <c r="A16" s="24"/>
      <c r="B16" s="25"/>
      <c r="C16" s="19" t="s">
        <v>38</v>
      </c>
      <c r="D16" s="21"/>
      <c r="E16" s="24"/>
      <c r="F16" s="27"/>
    </row>
    <row r="17" spans="1:6" ht="17.25" customHeight="1">
      <c r="A17" s="24"/>
      <c r="B17" s="25"/>
      <c r="C17" s="19" t="s">
        <v>39</v>
      </c>
      <c r="D17" s="21"/>
      <c r="E17" s="24"/>
      <c r="F17" s="27"/>
    </row>
    <row r="18" spans="1:6" ht="17.25" customHeight="1">
      <c r="A18" s="24"/>
      <c r="B18" s="25"/>
      <c r="C18" s="19" t="s">
        <v>40</v>
      </c>
      <c r="D18" s="21"/>
      <c r="E18" s="24"/>
      <c r="F18" s="27"/>
    </row>
    <row r="19" spans="1:6" ht="17.25" customHeight="1">
      <c r="A19" s="24"/>
      <c r="B19" s="25"/>
      <c r="C19" s="19" t="s">
        <v>41</v>
      </c>
      <c r="D19" s="21"/>
      <c r="E19" s="19" t="s">
        <v>42</v>
      </c>
      <c r="F19" s="21"/>
    </row>
    <row r="20" spans="1:6" ht="17.25" customHeight="1">
      <c r="A20" s="24"/>
      <c r="B20" s="25"/>
      <c r="C20" s="19" t="s">
        <v>43</v>
      </c>
      <c r="D20" s="21"/>
      <c r="E20" s="19" t="s">
        <v>44</v>
      </c>
      <c r="F20" s="21">
        <v>43.01</v>
      </c>
    </row>
    <row r="21" spans="1:6" ht="17.25" customHeight="1">
      <c r="A21" s="24"/>
      <c r="B21" s="25"/>
      <c r="C21" s="19" t="s">
        <v>45</v>
      </c>
      <c r="D21" s="21"/>
      <c r="E21" s="19" t="s">
        <v>46</v>
      </c>
      <c r="F21" s="21">
        <v>61.78</v>
      </c>
    </row>
    <row r="22" spans="1:6" ht="17.25" customHeight="1">
      <c r="A22" s="24"/>
      <c r="B22" s="25"/>
      <c r="C22" s="19" t="s">
        <v>47</v>
      </c>
      <c r="D22" s="21">
        <v>3.94</v>
      </c>
      <c r="E22" s="19" t="s">
        <v>48</v>
      </c>
      <c r="F22" s="21">
        <v>5.45</v>
      </c>
    </row>
    <row r="23" spans="1:6" ht="17.25" customHeight="1">
      <c r="A23" s="24"/>
      <c r="B23" s="25"/>
      <c r="C23" s="19" t="s">
        <v>49</v>
      </c>
      <c r="D23" s="21"/>
      <c r="E23" s="19" t="s">
        <v>50</v>
      </c>
      <c r="F23" s="21"/>
    </row>
    <row r="24" spans="1:6" ht="17.25" customHeight="1">
      <c r="A24" s="24"/>
      <c r="B24" s="25"/>
      <c r="C24" s="19" t="s">
        <v>51</v>
      </c>
      <c r="D24" s="21"/>
      <c r="E24" s="19" t="s">
        <v>52</v>
      </c>
      <c r="F24" s="21">
        <v>0</v>
      </c>
    </row>
    <row r="25" spans="1:6" ht="17.25" customHeight="1">
      <c r="A25" s="24"/>
      <c r="B25" s="25"/>
      <c r="C25" s="19" t="s">
        <v>53</v>
      </c>
      <c r="D25" s="21"/>
      <c r="E25" s="19" t="s">
        <v>54</v>
      </c>
      <c r="F25" s="21">
        <v>0</v>
      </c>
    </row>
    <row r="26" spans="1:6" ht="17.25" customHeight="1">
      <c r="A26" s="24"/>
      <c r="B26" s="25"/>
      <c r="C26" s="19" t="s">
        <v>55</v>
      </c>
      <c r="D26" s="21">
        <v>26</v>
      </c>
      <c r="E26" s="19" t="s">
        <v>56</v>
      </c>
      <c r="F26" s="21"/>
    </row>
    <row r="27" spans="1:6" ht="17.25" customHeight="1">
      <c r="A27" s="24"/>
      <c r="B27" s="25"/>
      <c r="C27" s="19" t="s">
        <v>57</v>
      </c>
      <c r="D27" s="21"/>
      <c r="E27" s="19" t="s">
        <v>58</v>
      </c>
      <c r="F27" s="21"/>
    </row>
    <row r="28" spans="1:6" ht="17.25" customHeight="1">
      <c r="A28" s="24"/>
      <c r="B28" s="25"/>
      <c r="C28" s="19" t="s">
        <v>59</v>
      </c>
      <c r="D28" s="21"/>
      <c r="E28" s="19" t="s">
        <v>60</v>
      </c>
      <c r="F28" s="21"/>
    </row>
    <row r="29" spans="1:6" ht="17.25" customHeight="1">
      <c r="A29" s="24"/>
      <c r="B29" s="25"/>
      <c r="C29" s="19" t="s">
        <v>61</v>
      </c>
      <c r="D29" s="21"/>
      <c r="E29" s="19" t="s">
        <v>62</v>
      </c>
      <c r="F29" s="21"/>
    </row>
    <row r="30" spans="1:6" ht="17.25" customHeight="1">
      <c r="A30" s="24"/>
      <c r="B30" s="25"/>
      <c r="C30" s="19" t="s">
        <v>63</v>
      </c>
      <c r="D30" s="21"/>
      <c r="E30" s="24"/>
      <c r="F30" s="27"/>
    </row>
    <row r="31" spans="1:6" ht="17.25" customHeight="1">
      <c r="A31" s="24"/>
      <c r="B31" s="25"/>
      <c r="C31" s="19" t="s">
        <v>64</v>
      </c>
      <c r="D31" s="21"/>
      <c r="E31" s="24"/>
      <c r="F31" s="27"/>
    </row>
    <row r="32" spans="1:6" ht="17.25" customHeight="1">
      <c r="A32" s="24"/>
      <c r="B32" s="25"/>
      <c r="C32" s="24"/>
      <c r="D32" s="27"/>
      <c r="E32" s="24"/>
      <c r="F32" s="27"/>
    </row>
    <row r="33" spans="1:6" ht="17.25" customHeight="1">
      <c r="A33" s="19" t="s">
        <v>65</v>
      </c>
      <c r="B33" s="33">
        <f>SUM(B6:B15)</f>
        <v>110.24</v>
      </c>
      <c r="C33" s="19" t="s">
        <v>66</v>
      </c>
      <c r="D33" s="30">
        <v>110.24</v>
      </c>
      <c r="E33" s="19" t="s">
        <v>66</v>
      </c>
      <c r="F33" s="30">
        <v>110.24</v>
      </c>
    </row>
    <row r="34" spans="1:6" ht="17.25" customHeight="1">
      <c r="A34" s="19" t="s">
        <v>67</v>
      </c>
      <c r="B34" s="8">
        <v>0</v>
      </c>
      <c r="C34" s="19" t="s">
        <v>68</v>
      </c>
      <c r="D34" s="30"/>
      <c r="E34" s="19" t="s">
        <v>68</v>
      </c>
      <c r="F34" s="34"/>
    </row>
    <row r="35" spans="1:6" ht="17.25" customHeight="1">
      <c r="A35" s="19" t="s">
        <v>69</v>
      </c>
      <c r="B35" s="8">
        <v>0</v>
      </c>
      <c r="C35" s="24"/>
      <c r="D35" s="30"/>
      <c r="E35" s="24"/>
      <c r="F35" s="27"/>
    </row>
    <row r="36" spans="1:6" ht="17.25" customHeight="1">
      <c r="A36" s="19" t="s">
        <v>70</v>
      </c>
      <c r="B36" s="8"/>
      <c r="C36" s="24"/>
      <c r="D36" s="30"/>
      <c r="E36" s="24"/>
      <c r="F36" s="27"/>
    </row>
    <row r="37" spans="1:6" ht="17.25" customHeight="1">
      <c r="A37" s="19" t="s">
        <v>71</v>
      </c>
      <c r="B37" s="8"/>
      <c r="C37" s="24"/>
      <c r="D37" s="30"/>
      <c r="E37" s="24"/>
      <c r="F37" s="27"/>
    </row>
    <row r="38" spans="1:6" ht="17.25" customHeight="1">
      <c r="A38" s="24"/>
      <c r="B38" s="25"/>
      <c r="C38" s="24"/>
      <c r="D38" s="30"/>
      <c r="E38" s="24"/>
      <c r="F38" s="27"/>
    </row>
    <row r="39" spans="1:6" ht="17.25" customHeight="1">
      <c r="A39" s="19" t="s">
        <v>72</v>
      </c>
      <c r="B39" s="8">
        <v>110.24</v>
      </c>
      <c r="C39" s="19" t="s">
        <v>73</v>
      </c>
      <c r="D39" s="30">
        <v>110.24</v>
      </c>
      <c r="E39" s="19" t="s">
        <v>73</v>
      </c>
      <c r="F39" s="30">
        <v>110.24</v>
      </c>
    </row>
    <row r="40" spans="1:6" ht="18.75" customHeight="1">
      <c r="A40" s="28"/>
      <c r="C40" s="28"/>
      <c r="D40" s="28"/>
      <c r="E40" s="28"/>
      <c r="F40" s="28"/>
    </row>
    <row r="41" spans="1:6" ht="18.75" customHeight="1"/>
  </sheetData>
  <mergeCells count="2">
    <mergeCell ref="A2:F2"/>
    <mergeCell ref="C4:F4"/>
  </mergeCells>
  <phoneticPr fontId="7" type="noConversion"/>
  <pageMargins left="0.55118110236220474" right="0.55118110236220474" top="0.98425196850393704" bottom="0.78740157480314965" header="0.51181102362204722" footer="0.51181102362204722"/>
  <pageSetup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"/>
  <sheetViews>
    <sheetView workbookViewId="0">
      <pane xSplit="2" ySplit="6" topLeftCell="C7" activePane="bottomRight" state="frozenSplit"/>
      <selection pane="topRight" activeCell="C1" sqref="C1"/>
      <selection pane="bottomLeft" activeCell="A4" sqref="A4"/>
      <selection pane="bottomRight" activeCell="C16" sqref="C16"/>
    </sheetView>
  </sheetViews>
  <sheetFormatPr defaultColWidth="9.140625" defaultRowHeight="12.75"/>
  <cols>
    <col min="1" max="1" width="7.85546875" customWidth="1"/>
    <col min="2" max="2" width="30.7109375" customWidth="1"/>
    <col min="3" max="3" width="11.140625" customWidth="1"/>
    <col min="4" max="5" width="9.7109375" customWidth="1"/>
    <col min="6" max="6" width="7.140625" customWidth="1"/>
    <col min="7" max="7" width="7.7109375" customWidth="1"/>
    <col min="8" max="12" width="6.140625" customWidth="1"/>
    <col min="13" max="13" width="8.5703125" customWidth="1"/>
    <col min="14" max="14" width="7.42578125" customWidth="1"/>
    <col min="15" max="15" width="5.85546875" customWidth="1"/>
    <col min="16" max="32" width="9.140625" customWidth="1"/>
  </cols>
  <sheetData>
    <row r="1" spans="1:31">
      <c r="A1" s="1" t="s">
        <v>74</v>
      </c>
    </row>
    <row r="2" spans="1:31" ht="22.5" customHeight="1">
      <c r="A2" s="92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1" ht="18.75" customHeight="1">
      <c r="A3" s="2" t="s">
        <v>156</v>
      </c>
      <c r="B3" s="85" t="s">
        <v>190</v>
      </c>
      <c r="N3" s="28" t="s">
        <v>76</v>
      </c>
    </row>
    <row r="4" spans="1:31" ht="21.75" customHeight="1">
      <c r="A4" s="96" t="s">
        <v>77</v>
      </c>
      <c r="B4" s="96" t="s">
        <v>78</v>
      </c>
      <c r="C4" s="96" t="s">
        <v>79</v>
      </c>
      <c r="D4" s="96" t="s">
        <v>80</v>
      </c>
      <c r="E4" s="96" t="s">
        <v>81</v>
      </c>
      <c r="F4" s="96" t="s">
        <v>82</v>
      </c>
      <c r="G4" s="96" t="s">
        <v>83</v>
      </c>
      <c r="H4" s="96" t="s">
        <v>84</v>
      </c>
      <c r="I4" s="96" t="s">
        <v>85</v>
      </c>
      <c r="J4" s="96" t="s">
        <v>86</v>
      </c>
      <c r="K4" s="96" t="s">
        <v>87</v>
      </c>
      <c r="L4" s="96" t="s">
        <v>88</v>
      </c>
      <c r="M4" s="96" t="s">
        <v>89</v>
      </c>
      <c r="N4" s="96"/>
      <c r="O4" s="96"/>
    </row>
    <row r="5" spans="1:31" ht="39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20" t="s">
        <v>90</v>
      </c>
      <c r="N5" s="20" t="s">
        <v>91</v>
      </c>
      <c r="O5" s="20" t="s">
        <v>92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18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</row>
    <row r="7" spans="1:31" ht="18.75" customHeight="1">
      <c r="A7" s="6"/>
      <c r="B7" s="6" t="s">
        <v>93</v>
      </c>
      <c r="C7" s="36">
        <v>110.24</v>
      </c>
      <c r="D7" s="36">
        <v>84.24</v>
      </c>
      <c r="E7" s="36">
        <f>E10</f>
        <v>26</v>
      </c>
      <c r="F7" s="36"/>
      <c r="G7" s="36"/>
      <c r="H7" s="36"/>
      <c r="I7" s="36"/>
      <c r="J7" s="36"/>
      <c r="K7" s="36"/>
      <c r="L7" s="36"/>
      <c r="M7" s="36">
        <v>0</v>
      </c>
      <c r="N7" s="8"/>
      <c r="O7" s="8"/>
    </row>
    <row r="8" spans="1:31" ht="18.75" customHeight="1">
      <c r="A8" s="6" t="s">
        <v>94</v>
      </c>
      <c r="B8" s="6" t="s">
        <v>95</v>
      </c>
      <c r="C8" s="36">
        <v>110.24</v>
      </c>
      <c r="D8" s="36">
        <v>84.24</v>
      </c>
      <c r="E8" s="36">
        <f>E10</f>
        <v>26</v>
      </c>
      <c r="F8" s="36"/>
      <c r="G8" s="36"/>
      <c r="H8" s="36"/>
      <c r="I8" s="36"/>
      <c r="J8" s="36"/>
      <c r="K8" s="36"/>
      <c r="L8" s="36"/>
      <c r="M8" s="36">
        <v>0</v>
      </c>
      <c r="N8" s="8"/>
      <c r="O8" s="8"/>
    </row>
    <row r="9" spans="1:31" s="37" customFormat="1" ht="17.25" customHeight="1">
      <c r="A9" s="5">
        <v>307</v>
      </c>
      <c r="B9" s="40" t="s">
        <v>188</v>
      </c>
      <c r="C9" s="36">
        <v>110.24</v>
      </c>
      <c r="D9" s="36">
        <v>84.24</v>
      </c>
      <c r="E9" s="36">
        <f>E10</f>
        <v>26</v>
      </c>
      <c r="F9" s="36"/>
      <c r="G9" s="36"/>
      <c r="H9" s="36"/>
      <c r="I9" s="36"/>
      <c r="J9" s="36"/>
      <c r="K9" s="36"/>
      <c r="L9" s="36"/>
      <c r="M9" s="36">
        <v>0</v>
      </c>
      <c r="N9" s="36"/>
      <c r="O9" s="36"/>
    </row>
    <row r="10" spans="1:31" s="37" customFormat="1" ht="17.25" customHeight="1">
      <c r="A10" s="5">
        <v>307001</v>
      </c>
      <c r="B10" s="40" t="s">
        <v>189</v>
      </c>
      <c r="C10" s="36">
        <v>110.24</v>
      </c>
      <c r="D10" s="36">
        <v>84.24</v>
      </c>
      <c r="E10" s="36">
        <v>26</v>
      </c>
      <c r="F10" s="36"/>
      <c r="G10" s="36"/>
      <c r="H10" s="36"/>
      <c r="I10" s="36"/>
      <c r="J10" s="36"/>
      <c r="K10" s="36"/>
      <c r="L10" s="36"/>
      <c r="M10" s="36">
        <v>0</v>
      </c>
      <c r="N10" s="36"/>
      <c r="O10" s="36"/>
    </row>
  </sheetData>
  <mergeCells count="14">
    <mergeCell ref="A2:O2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7" type="noConversion"/>
  <pageMargins left="0.55118110236220474" right="0.55118110236220474" top="0.98425196850393704" bottom="0.98425196850393704" header="0.51181102362204722" footer="0.5118110236220472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14" sqref="H14:H15"/>
    </sheetView>
  </sheetViews>
  <sheetFormatPr defaultColWidth="9.140625" defaultRowHeight="12.75"/>
  <cols>
    <col min="1" max="1" width="9.140625" customWidth="1"/>
    <col min="2" max="2" width="20.28515625" customWidth="1"/>
    <col min="3" max="3" width="8.28515625" customWidth="1"/>
    <col min="4" max="4" width="33.140625" customWidth="1"/>
    <col min="5" max="5" width="11.42578125" customWidth="1"/>
    <col min="6" max="6" width="10.7109375" customWidth="1"/>
    <col min="7" max="7" width="11.28515625" customWidth="1"/>
    <col min="8" max="8" width="13" customWidth="1"/>
    <col min="9" max="9" width="12.28515625" customWidth="1"/>
    <col min="10" max="14" width="9.140625" customWidth="1"/>
  </cols>
  <sheetData>
    <row r="1" spans="1:13">
      <c r="A1" s="1" t="s">
        <v>96</v>
      </c>
    </row>
    <row r="2" spans="1:13" ht="31.5" customHeight="1">
      <c r="A2" s="92" t="s">
        <v>97</v>
      </c>
      <c r="B2" s="92"/>
      <c r="C2" s="92"/>
      <c r="D2" s="92"/>
      <c r="E2" s="92"/>
      <c r="F2" s="92"/>
      <c r="G2" s="92"/>
      <c r="H2" s="92"/>
      <c r="I2" s="92"/>
      <c r="J2" s="16"/>
      <c r="K2" s="16"/>
      <c r="L2" s="16"/>
      <c r="M2" s="16"/>
    </row>
    <row r="3" spans="1:13" ht="19.5" customHeight="1">
      <c r="A3" s="2" t="s">
        <v>156</v>
      </c>
      <c r="B3" s="85" t="s">
        <v>190</v>
      </c>
      <c r="I3" s="28" t="s">
        <v>2</v>
      </c>
    </row>
    <row r="4" spans="1:13" ht="25.5" customHeight="1">
      <c r="A4" s="96" t="s">
        <v>98</v>
      </c>
      <c r="B4" s="96" t="s">
        <v>99</v>
      </c>
      <c r="C4" s="96" t="s">
        <v>77</v>
      </c>
      <c r="D4" s="96" t="s">
        <v>78</v>
      </c>
      <c r="E4" s="96" t="s">
        <v>79</v>
      </c>
      <c r="F4" s="96" t="s">
        <v>100</v>
      </c>
      <c r="G4" s="96" t="s">
        <v>101</v>
      </c>
      <c r="H4" s="97"/>
      <c r="I4" s="96" t="s">
        <v>102</v>
      </c>
      <c r="J4" s="10"/>
      <c r="K4" s="10"/>
      <c r="L4" s="10"/>
      <c r="M4" s="10"/>
    </row>
    <row r="5" spans="1:13" ht="36.75" customHeight="1">
      <c r="A5" s="97"/>
      <c r="B5" s="97"/>
      <c r="C5" s="97"/>
      <c r="D5" s="97"/>
      <c r="E5" s="97"/>
      <c r="F5" s="97"/>
      <c r="G5" s="20" t="s">
        <v>103</v>
      </c>
      <c r="H5" s="20" t="s">
        <v>104</v>
      </c>
      <c r="I5" s="97"/>
      <c r="J5" s="10"/>
      <c r="K5" s="10"/>
      <c r="L5" s="10"/>
      <c r="M5" s="10"/>
    </row>
    <row r="6" spans="1:13" ht="18.75" customHeight="1">
      <c r="A6" s="18">
        <v>1</v>
      </c>
      <c r="B6" s="18">
        <v>2</v>
      </c>
      <c r="C6" s="30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0"/>
      <c r="K6" s="10"/>
      <c r="L6" s="10"/>
      <c r="M6" s="10"/>
    </row>
    <row r="7" spans="1:13" ht="18.75" customHeight="1">
      <c r="A7" s="6"/>
      <c r="B7" s="6"/>
      <c r="C7" s="6"/>
      <c r="D7" s="6" t="s">
        <v>93</v>
      </c>
      <c r="E7" s="89">
        <v>110.24</v>
      </c>
      <c r="F7" s="89">
        <f>F8</f>
        <v>48.459999999999994</v>
      </c>
      <c r="G7" s="89">
        <f>G8</f>
        <v>6.7799999999999994</v>
      </c>
      <c r="H7" s="89"/>
      <c r="I7" s="89">
        <f>I8</f>
        <v>55</v>
      </c>
      <c r="J7" s="10"/>
      <c r="K7" s="10"/>
      <c r="L7" s="10"/>
      <c r="M7" s="10"/>
    </row>
    <row r="8" spans="1:13" ht="18.75" customHeight="1">
      <c r="A8" s="6"/>
      <c r="B8" s="6"/>
      <c r="C8" s="6" t="s">
        <v>94</v>
      </c>
      <c r="D8" s="6" t="s">
        <v>95</v>
      </c>
      <c r="E8" s="89">
        <v>110.24</v>
      </c>
      <c r="F8" s="89">
        <f>F9</f>
        <v>48.459999999999994</v>
      </c>
      <c r="G8" s="89">
        <f>G9</f>
        <v>6.7799999999999994</v>
      </c>
      <c r="H8" s="89"/>
      <c r="I8" s="89">
        <f>I9</f>
        <v>55</v>
      </c>
    </row>
    <row r="9" spans="1:13" ht="18.75" customHeight="1">
      <c r="A9" s="6"/>
      <c r="B9" s="6"/>
      <c r="C9" s="86">
        <v>307</v>
      </c>
      <c r="D9" s="70" t="s">
        <v>188</v>
      </c>
      <c r="E9" s="89">
        <f>E10</f>
        <v>110.24000000000001</v>
      </c>
      <c r="F9" s="89">
        <f t="shared" ref="F9:G9" si="0">F10</f>
        <v>48.459999999999994</v>
      </c>
      <c r="G9" s="89">
        <f t="shared" si="0"/>
        <v>6.7799999999999994</v>
      </c>
      <c r="H9" s="89"/>
      <c r="I9" s="89">
        <f>I10</f>
        <v>55</v>
      </c>
    </row>
    <row r="10" spans="1:13" ht="18.75" customHeight="1">
      <c r="A10" s="6"/>
      <c r="B10" s="48"/>
      <c r="C10" s="87">
        <v>307001</v>
      </c>
      <c r="D10" s="88" t="s">
        <v>191</v>
      </c>
      <c r="E10" s="90">
        <f>SUM(E11:E18)</f>
        <v>110.24000000000001</v>
      </c>
      <c r="F10" s="90">
        <f t="shared" ref="F10:I10" si="1">SUM(F11:F18)</f>
        <v>48.459999999999994</v>
      </c>
      <c r="G10" s="90">
        <f t="shared" si="1"/>
        <v>6.7799999999999994</v>
      </c>
      <c r="H10" s="90"/>
      <c r="I10" s="90">
        <f t="shared" si="1"/>
        <v>55</v>
      </c>
    </row>
    <row r="11" spans="1:13" ht="18.75" customHeight="1">
      <c r="A11" s="5">
        <v>2080501</v>
      </c>
      <c r="B11" s="6" t="s">
        <v>105</v>
      </c>
      <c r="C11" s="87">
        <v>307001</v>
      </c>
      <c r="D11" s="88" t="s">
        <v>191</v>
      </c>
      <c r="E11" s="49">
        <v>0.43</v>
      </c>
      <c r="F11" s="50">
        <v>0</v>
      </c>
      <c r="G11" s="50">
        <v>0.43</v>
      </c>
      <c r="H11" s="46"/>
      <c r="I11" s="44"/>
    </row>
    <row r="12" spans="1:13" ht="18.75" customHeight="1">
      <c r="A12" s="5">
        <v>2080505</v>
      </c>
      <c r="B12" s="6" t="s">
        <v>106</v>
      </c>
      <c r="C12" s="87">
        <v>307001</v>
      </c>
      <c r="D12" s="88" t="s">
        <v>191</v>
      </c>
      <c r="E12" s="42">
        <v>3.29</v>
      </c>
      <c r="F12" s="47">
        <v>3.29</v>
      </c>
      <c r="G12" s="47"/>
      <c r="H12" s="43"/>
      <c r="I12" s="8"/>
    </row>
    <row r="13" spans="1:13" ht="18.75" customHeight="1">
      <c r="A13" s="5">
        <v>2081601</v>
      </c>
      <c r="B13" s="6" t="s">
        <v>107</v>
      </c>
      <c r="C13" s="87">
        <v>307001</v>
      </c>
      <c r="D13" s="88" t="s">
        <v>191</v>
      </c>
      <c r="E13" s="42">
        <v>44.65</v>
      </c>
      <c r="F13" s="47">
        <v>38.299999999999997</v>
      </c>
      <c r="G13" s="47">
        <v>6.35</v>
      </c>
      <c r="H13" s="43"/>
      <c r="I13" s="8"/>
    </row>
    <row r="14" spans="1:13" ht="18.75" customHeight="1">
      <c r="A14" s="5">
        <v>2081699</v>
      </c>
      <c r="B14" s="39" t="s">
        <v>192</v>
      </c>
      <c r="C14" s="87">
        <v>307001</v>
      </c>
      <c r="D14" s="88" t="s">
        <v>191</v>
      </c>
      <c r="E14" s="8">
        <v>29</v>
      </c>
      <c r="F14" s="44"/>
      <c r="G14" s="44"/>
      <c r="H14" s="8"/>
      <c r="I14" s="8">
        <v>29</v>
      </c>
    </row>
    <row r="15" spans="1:13" ht="18.75" customHeight="1">
      <c r="A15" s="5">
        <v>2101101</v>
      </c>
      <c r="B15" s="39" t="s">
        <v>157</v>
      </c>
      <c r="C15" s="87">
        <v>307001</v>
      </c>
      <c r="D15" s="88" t="s">
        <v>191</v>
      </c>
      <c r="E15" s="45">
        <v>1.9</v>
      </c>
      <c r="F15" s="45">
        <v>1.9</v>
      </c>
      <c r="G15" s="8"/>
      <c r="H15" s="8"/>
      <c r="I15" s="8"/>
    </row>
    <row r="16" spans="1:13" ht="18.75" customHeight="1">
      <c r="A16" s="5">
        <v>2101103</v>
      </c>
      <c r="B16" s="39" t="s">
        <v>158</v>
      </c>
      <c r="C16" s="87">
        <v>307001</v>
      </c>
      <c r="D16" s="88" t="s">
        <v>191</v>
      </c>
      <c r="E16" s="8">
        <v>1.03</v>
      </c>
      <c r="F16" s="8">
        <v>1.03</v>
      </c>
      <c r="G16" s="8"/>
      <c r="H16" s="8"/>
      <c r="I16" s="8"/>
    </row>
    <row r="17" spans="1:9" ht="18.75" customHeight="1">
      <c r="A17" s="5">
        <v>2210201</v>
      </c>
      <c r="B17" s="39" t="s">
        <v>159</v>
      </c>
      <c r="C17" s="87">
        <v>307001</v>
      </c>
      <c r="D17" s="88" t="s">
        <v>191</v>
      </c>
      <c r="E17" s="8">
        <v>3.94</v>
      </c>
      <c r="F17" s="8">
        <v>3.94</v>
      </c>
      <c r="G17" s="8"/>
      <c r="H17" s="8"/>
      <c r="I17" s="8"/>
    </row>
    <row r="18" spans="1:9" ht="18.75" customHeight="1">
      <c r="A18" s="5">
        <v>2296005</v>
      </c>
      <c r="B18" s="39" t="s">
        <v>160</v>
      </c>
      <c r="C18" s="87">
        <v>307001</v>
      </c>
      <c r="D18" s="88" t="s">
        <v>191</v>
      </c>
      <c r="E18" s="8">
        <v>26</v>
      </c>
      <c r="F18" s="8"/>
      <c r="G18" s="8"/>
      <c r="H18" s="8"/>
      <c r="I18" s="8">
        <v>26</v>
      </c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ignoredErrors>
    <ignoredError sqref="E10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H9" sqref="H9"/>
    </sheetView>
  </sheetViews>
  <sheetFormatPr defaultColWidth="9.140625" defaultRowHeight="12.75"/>
  <cols>
    <col min="1" max="1" width="22.5703125" customWidth="1"/>
    <col min="2" max="2" width="10" customWidth="1"/>
    <col min="3" max="3" width="20.5703125" customWidth="1"/>
    <col min="4" max="4" width="10.28515625" customWidth="1"/>
    <col min="5" max="5" width="10.140625" customWidth="1"/>
    <col min="6" max="6" width="8.140625" customWidth="1"/>
    <col min="7" max="7" width="7.5703125" customWidth="1"/>
    <col min="8" max="8" width="19.42578125" customWidth="1"/>
    <col min="9" max="9" width="9.7109375" customWidth="1"/>
    <col min="10" max="10" width="10.5703125" customWidth="1"/>
    <col min="11" max="11" width="9.140625" customWidth="1"/>
    <col min="12" max="12" width="8.28515625" customWidth="1"/>
    <col min="13" max="13" width="9.140625" customWidth="1"/>
  </cols>
  <sheetData>
    <row r="1" spans="1:12">
      <c r="A1" s="1" t="s">
        <v>109</v>
      </c>
    </row>
    <row r="2" spans="1:12" ht="17.25" customHeight="1">
      <c r="A2" s="92" t="s">
        <v>110</v>
      </c>
      <c r="B2" s="93"/>
      <c r="C2" s="93"/>
      <c r="D2" s="93"/>
      <c r="E2" s="93"/>
      <c r="F2" s="93"/>
      <c r="G2" s="93"/>
      <c r="H2" s="98"/>
      <c r="I2" s="93"/>
      <c r="J2" s="93"/>
      <c r="K2" s="93"/>
      <c r="L2" s="93"/>
    </row>
    <row r="3" spans="1:12" ht="13.5" customHeight="1">
      <c r="A3" s="91" t="s">
        <v>193</v>
      </c>
      <c r="H3" s="17"/>
      <c r="K3" s="28" t="s">
        <v>2</v>
      </c>
    </row>
    <row r="4" spans="1:12" ht="18.75" customHeight="1">
      <c r="A4" s="94" t="s">
        <v>3</v>
      </c>
      <c r="B4" s="94"/>
      <c r="C4" s="94" t="s">
        <v>4</v>
      </c>
      <c r="D4" s="95"/>
      <c r="E4" s="95"/>
      <c r="F4" s="95"/>
      <c r="G4" s="95"/>
      <c r="H4" s="95"/>
      <c r="I4" s="95"/>
      <c r="J4" s="95"/>
      <c r="K4" s="95"/>
      <c r="L4" s="95"/>
    </row>
    <row r="5" spans="1:12" ht="39.75" customHeight="1">
      <c r="A5" s="20" t="s">
        <v>5</v>
      </c>
      <c r="B5" s="20" t="s">
        <v>6</v>
      </c>
      <c r="C5" s="20" t="s">
        <v>7</v>
      </c>
      <c r="D5" s="20" t="s">
        <v>93</v>
      </c>
      <c r="E5" s="20" t="s">
        <v>90</v>
      </c>
      <c r="F5" s="20" t="s">
        <v>91</v>
      </c>
      <c r="G5" s="20" t="s">
        <v>111</v>
      </c>
      <c r="H5" s="18" t="s">
        <v>5</v>
      </c>
      <c r="I5" s="20" t="s">
        <v>93</v>
      </c>
      <c r="J5" s="20" t="s">
        <v>90</v>
      </c>
      <c r="K5" s="20" t="s">
        <v>91</v>
      </c>
      <c r="L5" s="20" t="s">
        <v>111</v>
      </c>
    </row>
    <row r="6" spans="1:12" ht="15.75" customHeight="1">
      <c r="A6" s="19" t="s">
        <v>8</v>
      </c>
      <c r="B6" s="8">
        <v>84.24</v>
      </c>
      <c r="C6" s="19" t="s">
        <v>9</v>
      </c>
      <c r="D6" s="21">
        <f t="shared" ref="D6:D31" si="0">E6+F6+G6</f>
        <v>0</v>
      </c>
      <c r="E6" s="22"/>
      <c r="F6" s="21"/>
      <c r="G6" s="21"/>
      <c r="H6" s="23" t="s">
        <v>10</v>
      </c>
      <c r="I6" s="21">
        <f t="shared" ref="I6:L6" si="1">I7+I10+I13</f>
        <v>110.24000000000001</v>
      </c>
      <c r="J6" s="21">
        <f t="shared" si="1"/>
        <v>84.240000000000009</v>
      </c>
      <c r="K6" s="21">
        <f t="shared" si="1"/>
        <v>26</v>
      </c>
      <c r="L6" s="21">
        <f t="shared" si="1"/>
        <v>0</v>
      </c>
    </row>
    <row r="7" spans="1:12" ht="15.75" customHeight="1">
      <c r="A7" s="19" t="s">
        <v>11</v>
      </c>
      <c r="B7" s="8">
        <v>26</v>
      </c>
      <c r="C7" s="19" t="s">
        <v>12</v>
      </c>
      <c r="D7" s="21">
        <f t="shared" si="0"/>
        <v>0</v>
      </c>
      <c r="E7" s="21"/>
      <c r="F7" s="21"/>
      <c r="G7" s="21"/>
      <c r="H7" s="23" t="s">
        <v>13</v>
      </c>
      <c r="I7" s="21">
        <f>I8+I9</f>
        <v>48.46</v>
      </c>
      <c r="J7" s="21">
        <v>48.46</v>
      </c>
      <c r="K7" s="21"/>
      <c r="L7" s="21"/>
    </row>
    <row r="8" spans="1:12" ht="15.75" customHeight="1">
      <c r="A8" s="19" t="s">
        <v>14</v>
      </c>
      <c r="B8" s="8"/>
      <c r="C8" s="19" t="s">
        <v>15</v>
      </c>
      <c r="D8" s="21">
        <f t="shared" si="0"/>
        <v>0</v>
      </c>
      <c r="E8" s="21"/>
      <c r="F8" s="21"/>
      <c r="G8" s="21"/>
      <c r="H8" s="23" t="s">
        <v>112</v>
      </c>
      <c r="I8" s="21">
        <v>43.01</v>
      </c>
      <c r="J8" s="21">
        <v>43.01</v>
      </c>
      <c r="K8" s="21"/>
      <c r="L8" s="21"/>
    </row>
    <row r="9" spans="1:12" ht="15.75" customHeight="1">
      <c r="A9" s="24"/>
      <c r="B9" s="25"/>
      <c r="C9" s="19" t="s">
        <v>18</v>
      </c>
      <c r="D9" s="21">
        <f t="shared" si="0"/>
        <v>0</v>
      </c>
      <c r="E9" s="21"/>
      <c r="F9" s="21"/>
      <c r="G9" s="21"/>
      <c r="H9" s="23" t="s">
        <v>113</v>
      </c>
      <c r="I9" s="21">
        <v>5.45</v>
      </c>
      <c r="J9" s="21">
        <v>5.45</v>
      </c>
      <c r="K9" s="21"/>
      <c r="L9" s="21"/>
    </row>
    <row r="10" spans="1:12" ht="15.75" customHeight="1">
      <c r="A10" s="24"/>
      <c r="B10" s="25"/>
      <c r="C10" s="19" t="s">
        <v>21</v>
      </c>
      <c r="D10" s="21">
        <f t="shared" si="0"/>
        <v>0</v>
      </c>
      <c r="E10" s="21"/>
      <c r="F10" s="21"/>
      <c r="G10" s="21"/>
      <c r="H10" s="23" t="s">
        <v>22</v>
      </c>
      <c r="I10" s="21">
        <v>6.78</v>
      </c>
      <c r="J10" s="21">
        <v>6.78</v>
      </c>
      <c r="K10" s="21"/>
      <c r="L10" s="21"/>
    </row>
    <row r="11" spans="1:12" ht="15.75" customHeight="1">
      <c r="A11" s="24"/>
      <c r="B11" s="25"/>
      <c r="C11" s="19" t="s">
        <v>24</v>
      </c>
      <c r="D11" s="21">
        <v>77.36</v>
      </c>
      <c r="E11" s="21">
        <v>77.36</v>
      </c>
      <c r="F11" s="21"/>
      <c r="G11" s="21"/>
      <c r="H11" s="23" t="s">
        <v>114</v>
      </c>
      <c r="I11" s="21">
        <v>6.78</v>
      </c>
      <c r="J11" s="21">
        <v>6.78</v>
      </c>
      <c r="K11" s="21"/>
      <c r="L11" s="21"/>
    </row>
    <row r="12" spans="1:12" ht="15.75" customHeight="1">
      <c r="A12" s="24"/>
      <c r="B12" s="25"/>
      <c r="C12" s="19" t="s">
        <v>27</v>
      </c>
      <c r="D12" s="21">
        <v>2.94</v>
      </c>
      <c r="E12" s="21">
        <v>2.94</v>
      </c>
      <c r="F12" s="21"/>
      <c r="G12" s="21"/>
      <c r="H12" s="23" t="s">
        <v>115</v>
      </c>
      <c r="I12" s="21">
        <f t="shared" ref="I12" si="2">J12+K12+L12</f>
        <v>0</v>
      </c>
      <c r="J12" s="21"/>
      <c r="K12" s="21"/>
      <c r="L12" s="21"/>
    </row>
    <row r="13" spans="1:12" ht="15.75" customHeight="1">
      <c r="A13" s="24"/>
      <c r="B13" s="25"/>
      <c r="C13" s="19" t="s">
        <v>30</v>
      </c>
      <c r="D13" s="21">
        <f t="shared" si="0"/>
        <v>0</v>
      </c>
      <c r="E13" s="21"/>
      <c r="F13" s="21"/>
      <c r="G13" s="21"/>
      <c r="H13" s="23" t="s">
        <v>31</v>
      </c>
      <c r="I13" s="21">
        <v>55</v>
      </c>
      <c r="J13" s="21">
        <v>29</v>
      </c>
      <c r="K13" s="21">
        <v>26</v>
      </c>
      <c r="L13" s="21"/>
    </row>
    <row r="14" spans="1:12" ht="15.75" customHeight="1">
      <c r="A14" s="24"/>
      <c r="B14" s="25"/>
      <c r="C14" s="19" t="s">
        <v>33</v>
      </c>
      <c r="D14" s="21">
        <f t="shared" si="0"/>
        <v>0</v>
      </c>
      <c r="E14" s="21"/>
      <c r="F14" s="21"/>
      <c r="G14" s="21"/>
      <c r="H14" s="23" t="s">
        <v>116</v>
      </c>
      <c r="I14" s="21">
        <v>29</v>
      </c>
      <c r="J14" s="21">
        <v>29</v>
      </c>
      <c r="K14" s="21">
        <v>0</v>
      </c>
      <c r="L14" s="21"/>
    </row>
    <row r="15" spans="1:12" ht="15.75" customHeight="1">
      <c r="A15" s="24"/>
      <c r="B15" s="25"/>
      <c r="C15" s="19" t="s">
        <v>36</v>
      </c>
      <c r="D15" s="21">
        <f t="shared" si="0"/>
        <v>0</v>
      </c>
      <c r="E15" s="21"/>
      <c r="F15" s="21"/>
      <c r="G15" s="21"/>
      <c r="H15" s="23" t="s">
        <v>117</v>
      </c>
      <c r="I15" s="21">
        <v>26</v>
      </c>
      <c r="J15" s="21"/>
      <c r="K15" s="21">
        <v>26</v>
      </c>
      <c r="L15" s="21"/>
    </row>
    <row r="16" spans="1:12" ht="15.75" customHeight="1">
      <c r="A16" s="24"/>
      <c r="B16" s="25"/>
      <c r="C16" s="19" t="s">
        <v>38</v>
      </c>
      <c r="D16" s="21">
        <f t="shared" si="0"/>
        <v>0</v>
      </c>
      <c r="E16" s="21"/>
      <c r="F16" s="21"/>
      <c r="G16" s="21"/>
      <c r="H16" s="26"/>
      <c r="I16" s="21"/>
      <c r="J16" s="27"/>
      <c r="K16" s="27"/>
      <c r="L16" s="27"/>
    </row>
    <row r="17" spans="1:12" ht="15.75" customHeight="1">
      <c r="A17" s="24"/>
      <c r="B17" s="25"/>
      <c r="C17" s="19" t="s">
        <v>39</v>
      </c>
      <c r="D17" s="21">
        <f t="shared" si="0"/>
        <v>0</v>
      </c>
      <c r="E17" s="21"/>
      <c r="F17" s="21"/>
      <c r="G17" s="21"/>
      <c r="H17" s="26"/>
      <c r="I17" s="21"/>
      <c r="J17" s="27"/>
      <c r="K17" s="27"/>
      <c r="L17" s="27"/>
    </row>
    <row r="18" spans="1:12" ht="15.75" customHeight="1">
      <c r="A18" s="24"/>
      <c r="B18" s="25"/>
      <c r="C18" s="19" t="s">
        <v>40</v>
      </c>
      <c r="D18" s="21">
        <f t="shared" si="0"/>
        <v>0</v>
      </c>
      <c r="E18" s="21"/>
      <c r="F18" s="21"/>
      <c r="G18" s="21"/>
      <c r="H18" s="26"/>
      <c r="I18" s="21"/>
      <c r="J18" s="27"/>
      <c r="K18" s="27"/>
      <c r="L18" s="27"/>
    </row>
    <row r="19" spans="1:12" ht="15.75" customHeight="1">
      <c r="A19" s="24"/>
      <c r="B19" s="25"/>
      <c r="C19" s="19" t="s">
        <v>41</v>
      </c>
      <c r="D19" s="21">
        <f t="shared" si="0"/>
        <v>0</v>
      </c>
      <c r="E19" s="21"/>
      <c r="F19" s="21"/>
      <c r="G19" s="21"/>
      <c r="H19" s="23" t="s">
        <v>42</v>
      </c>
      <c r="I19" s="21">
        <f t="shared" ref="I19:L19" si="3">I20+I21+I22+I23+I24+I25+I26+I27+I28+I29</f>
        <v>110.24</v>
      </c>
      <c r="J19" s="21">
        <f t="shared" si="3"/>
        <v>110.24</v>
      </c>
      <c r="K19" s="21">
        <f t="shared" si="3"/>
        <v>0</v>
      </c>
      <c r="L19" s="21">
        <f t="shared" si="3"/>
        <v>0</v>
      </c>
    </row>
    <row r="20" spans="1:12" ht="15.75" customHeight="1">
      <c r="A20" s="24"/>
      <c r="B20" s="25"/>
      <c r="C20" s="19" t="s">
        <v>43</v>
      </c>
      <c r="D20" s="21">
        <f t="shared" si="0"/>
        <v>0</v>
      </c>
      <c r="E20" s="21"/>
      <c r="F20" s="21"/>
      <c r="G20" s="21"/>
      <c r="H20" s="23" t="s">
        <v>44</v>
      </c>
      <c r="I20" s="21">
        <v>43.01</v>
      </c>
      <c r="J20" s="21">
        <v>43.01</v>
      </c>
      <c r="K20" s="21"/>
      <c r="L20" s="21"/>
    </row>
    <row r="21" spans="1:12" ht="15.75" customHeight="1">
      <c r="A21" s="24"/>
      <c r="B21" s="25"/>
      <c r="C21" s="19" t="s">
        <v>45</v>
      </c>
      <c r="D21" s="21">
        <f t="shared" si="0"/>
        <v>0</v>
      </c>
      <c r="E21" s="21"/>
      <c r="F21" s="21"/>
      <c r="G21" s="21"/>
      <c r="H21" s="23" t="s">
        <v>46</v>
      </c>
      <c r="I21" s="21">
        <v>61.78</v>
      </c>
      <c r="J21" s="21">
        <v>61.78</v>
      </c>
      <c r="K21" s="21">
        <v>0</v>
      </c>
      <c r="L21" s="21"/>
    </row>
    <row r="22" spans="1:12" ht="15.75" customHeight="1">
      <c r="A22" s="24"/>
      <c r="B22" s="25"/>
      <c r="C22" s="19" t="s">
        <v>47</v>
      </c>
      <c r="D22" s="21">
        <f t="shared" si="0"/>
        <v>3.94</v>
      </c>
      <c r="E22" s="21">
        <v>3.94</v>
      </c>
      <c r="F22" s="21"/>
      <c r="G22" s="21"/>
      <c r="H22" s="23" t="s">
        <v>48</v>
      </c>
      <c r="I22" s="21">
        <v>5.45</v>
      </c>
      <c r="J22" s="21">
        <v>5.45</v>
      </c>
      <c r="K22" s="21">
        <v>0</v>
      </c>
      <c r="L22" s="21"/>
    </row>
    <row r="23" spans="1:12" ht="15.75" customHeight="1">
      <c r="A23" s="24"/>
      <c r="B23" s="25"/>
      <c r="C23" s="19" t="s">
        <v>49</v>
      </c>
      <c r="D23" s="21">
        <f t="shared" si="0"/>
        <v>0</v>
      </c>
      <c r="E23" s="21"/>
      <c r="F23" s="21"/>
      <c r="G23" s="21"/>
      <c r="H23" s="23" t="s">
        <v>50</v>
      </c>
      <c r="I23" s="21">
        <f t="shared" ref="I23:I28" si="4">J23+K23+L23</f>
        <v>0</v>
      </c>
      <c r="J23" s="21"/>
      <c r="K23" s="21"/>
      <c r="L23" s="21"/>
    </row>
    <row r="24" spans="1:12" ht="15.75" customHeight="1">
      <c r="A24" s="24"/>
      <c r="B24" s="25"/>
      <c r="C24" s="19" t="s">
        <v>51</v>
      </c>
      <c r="D24" s="21">
        <f t="shared" si="0"/>
        <v>0</v>
      </c>
      <c r="E24" s="21"/>
      <c r="F24" s="21"/>
      <c r="G24" s="21"/>
      <c r="H24" s="23" t="s">
        <v>52</v>
      </c>
      <c r="I24" s="21">
        <f t="shared" si="4"/>
        <v>0</v>
      </c>
      <c r="J24" s="21"/>
      <c r="K24" s="21"/>
      <c r="L24" s="21"/>
    </row>
    <row r="25" spans="1:12" ht="15.75" customHeight="1">
      <c r="A25" s="24"/>
      <c r="B25" s="25"/>
      <c r="C25" s="19" t="s">
        <v>53</v>
      </c>
      <c r="D25" s="21">
        <f t="shared" si="0"/>
        <v>0</v>
      </c>
      <c r="E25" s="21"/>
      <c r="F25" s="21"/>
      <c r="G25" s="21"/>
      <c r="H25" s="23" t="s">
        <v>54</v>
      </c>
      <c r="I25" s="21">
        <f t="shared" si="4"/>
        <v>0</v>
      </c>
      <c r="J25" s="21"/>
      <c r="K25" s="21"/>
      <c r="L25" s="21"/>
    </row>
    <row r="26" spans="1:12" ht="15.75" customHeight="1">
      <c r="A26" s="24"/>
      <c r="B26" s="25"/>
      <c r="C26" s="19" t="s">
        <v>55</v>
      </c>
      <c r="D26" s="21">
        <v>26</v>
      </c>
      <c r="E26" s="21">
        <v>0</v>
      </c>
      <c r="F26" s="21">
        <v>26</v>
      </c>
      <c r="G26" s="21"/>
      <c r="H26" s="23" t="s">
        <v>56</v>
      </c>
      <c r="I26" s="21">
        <f t="shared" si="4"/>
        <v>0</v>
      </c>
      <c r="J26" s="21"/>
      <c r="K26" s="21"/>
      <c r="L26" s="21"/>
    </row>
    <row r="27" spans="1:12" ht="15.75" customHeight="1">
      <c r="A27" s="24"/>
      <c r="B27" s="25"/>
      <c r="C27" s="19" t="s">
        <v>57</v>
      </c>
      <c r="D27" s="21">
        <f t="shared" si="0"/>
        <v>0</v>
      </c>
      <c r="E27" s="21"/>
      <c r="F27" s="21"/>
      <c r="G27" s="21"/>
      <c r="H27" s="23" t="s">
        <v>58</v>
      </c>
      <c r="I27" s="21">
        <f t="shared" si="4"/>
        <v>0</v>
      </c>
      <c r="J27" s="21"/>
      <c r="K27" s="21"/>
      <c r="L27" s="21"/>
    </row>
    <row r="28" spans="1:12" ht="15.75" customHeight="1">
      <c r="A28" s="24"/>
      <c r="B28" s="25"/>
      <c r="C28" s="19" t="s">
        <v>59</v>
      </c>
      <c r="D28" s="21">
        <f t="shared" si="0"/>
        <v>0</v>
      </c>
      <c r="E28" s="21"/>
      <c r="F28" s="21"/>
      <c r="G28" s="21"/>
      <c r="H28" s="23" t="s">
        <v>60</v>
      </c>
      <c r="I28" s="21">
        <f t="shared" si="4"/>
        <v>0</v>
      </c>
      <c r="J28" s="21"/>
      <c r="K28" s="21"/>
      <c r="L28" s="21"/>
    </row>
    <row r="29" spans="1:12" ht="15.75" customHeight="1">
      <c r="A29" s="24"/>
      <c r="B29" s="25"/>
      <c r="C29" s="19" t="s">
        <v>61</v>
      </c>
      <c r="D29" s="21">
        <f t="shared" si="0"/>
        <v>0</v>
      </c>
      <c r="E29" s="21"/>
      <c r="F29" s="21"/>
      <c r="G29" s="21"/>
      <c r="H29" s="23" t="s">
        <v>62</v>
      </c>
      <c r="I29" s="21">
        <v>0</v>
      </c>
      <c r="J29" s="21">
        <v>0</v>
      </c>
      <c r="K29" s="21"/>
      <c r="L29" s="21"/>
    </row>
    <row r="30" spans="1:12" ht="15.75" customHeight="1">
      <c r="A30" s="24"/>
      <c r="B30" s="25"/>
      <c r="C30" s="19" t="s">
        <v>63</v>
      </c>
      <c r="D30" s="21">
        <f t="shared" si="0"/>
        <v>0</v>
      </c>
      <c r="E30" s="21"/>
      <c r="F30" s="21"/>
      <c r="G30" s="21"/>
      <c r="H30" s="26"/>
      <c r="I30" s="27"/>
      <c r="J30" s="27"/>
      <c r="K30" s="27"/>
      <c r="L30" s="27"/>
    </row>
    <row r="31" spans="1:12" ht="15.75" customHeight="1">
      <c r="A31" s="24"/>
      <c r="B31" s="25"/>
      <c r="C31" s="19" t="s">
        <v>64</v>
      </c>
      <c r="D31" s="21">
        <f t="shared" si="0"/>
        <v>0</v>
      </c>
      <c r="E31" s="21"/>
      <c r="F31" s="21"/>
      <c r="G31" s="21"/>
      <c r="H31" s="26"/>
      <c r="I31" s="27"/>
      <c r="J31" s="27"/>
      <c r="K31" s="27"/>
      <c r="L31" s="27"/>
    </row>
    <row r="32" spans="1:12" ht="15.75" customHeight="1">
      <c r="A32" s="19" t="s">
        <v>65</v>
      </c>
      <c r="B32" s="8">
        <f>B7+B8+B6</f>
        <v>110.24</v>
      </c>
      <c r="C32" s="19" t="s">
        <v>66</v>
      </c>
      <c r="D32" s="21">
        <f t="shared" ref="D32:G32" si="5">D6+D7+D8+D9+D10+D11+D12+D13+D14+D15+D16+D17+D18+D19+D20+D21+D22+D23+D24+D25+D26+D27+D28+D29+D30+D31</f>
        <v>110.24</v>
      </c>
      <c r="E32" s="21">
        <f t="shared" si="5"/>
        <v>84.24</v>
      </c>
      <c r="F32" s="21">
        <f t="shared" si="5"/>
        <v>26</v>
      </c>
      <c r="G32" s="21">
        <f t="shared" si="5"/>
        <v>0</v>
      </c>
      <c r="H32" s="23" t="s">
        <v>66</v>
      </c>
      <c r="I32" s="21">
        <f t="shared" ref="I32:L32" si="6">I20+I21+I22+I23+I24+I25+I26+I27+I28+I29</f>
        <v>110.24</v>
      </c>
      <c r="J32" s="21">
        <f t="shared" si="6"/>
        <v>110.24</v>
      </c>
      <c r="K32" s="21">
        <f t="shared" si="6"/>
        <v>0</v>
      </c>
      <c r="L32" s="21">
        <f t="shared" si="6"/>
        <v>0</v>
      </c>
    </row>
    <row r="33" spans="1:12" ht="15.75" customHeight="1">
      <c r="A33" s="19" t="s">
        <v>118</v>
      </c>
      <c r="B33" s="8"/>
      <c r="C33" s="19" t="s">
        <v>68</v>
      </c>
      <c r="D33" s="21"/>
      <c r="E33" s="21"/>
      <c r="F33" s="21">
        <v>0</v>
      </c>
      <c r="G33" s="21">
        <f>B8+B36-G32</f>
        <v>0</v>
      </c>
      <c r="H33" s="23" t="s">
        <v>68</v>
      </c>
      <c r="I33" s="21"/>
      <c r="J33" s="21"/>
      <c r="K33" s="21">
        <v>0</v>
      </c>
      <c r="L33" s="21">
        <f>B8+B36-L32</f>
        <v>0</v>
      </c>
    </row>
    <row r="34" spans="1:12" ht="15.75" customHeight="1">
      <c r="A34" s="19" t="s">
        <v>119</v>
      </c>
      <c r="B34" s="8"/>
      <c r="C34" s="24"/>
      <c r="D34" s="27"/>
      <c r="E34" s="27"/>
      <c r="F34" s="27"/>
      <c r="G34" s="27"/>
      <c r="H34" s="26"/>
      <c r="I34" s="27"/>
      <c r="J34" s="27"/>
      <c r="K34" s="27"/>
      <c r="L34" s="27"/>
    </row>
    <row r="35" spans="1:12" ht="15.75" customHeight="1">
      <c r="A35" s="19" t="s">
        <v>120</v>
      </c>
      <c r="B35" s="8"/>
      <c r="C35" s="24"/>
      <c r="D35" s="27"/>
      <c r="E35" s="27"/>
      <c r="F35" s="27"/>
      <c r="G35" s="27"/>
      <c r="H35" s="26"/>
      <c r="I35" s="27"/>
      <c r="J35" s="27"/>
      <c r="K35" s="27"/>
      <c r="L35" s="27"/>
    </row>
    <row r="36" spans="1:12" ht="15.75" customHeight="1">
      <c r="A36" s="19" t="s">
        <v>121</v>
      </c>
      <c r="B36" s="8"/>
      <c r="C36" s="24"/>
      <c r="D36" s="27"/>
      <c r="E36" s="27"/>
      <c r="F36" s="27"/>
      <c r="G36" s="27"/>
      <c r="H36" s="26"/>
      <c r="I36" s="27"/>
      <c r="J36" s="27"/>
      <c r="K36" s="27"/>
      <c r="L36" s="27"/>
    </row>
    <row r="37" spans="1:12" ht="15.75" customHeight="1">
      <c r="A37" s="19" t="s">
        <v>72</v>
      </c>
      <c r="B37" s="8">
        <f>B32+B33</f>
        <v>110.24</v>
      </c>
      <c r="C37" s="19" t="s">
        <v>73</v>
      </c>
      <c r="D37" s="21">
        <f>B37</f>
        <v>110.24</v>
      </c>
      <c r="E37" s="21">
        <v>84.24</v>
      </c>
      <c r="F37" s="21">
        <f>B7+B35</f>
        <v>26</v>
      </c>
      <c r="G37" s="21">
        <f>B8+B36</f>
        <v>0</v>
      </c>
      <c r="H37" s="23" t="s">
        <v>73</v>
      </c>
      <c r="I37" s="21">
        <f>B37</f>
        <v>110.24</v>
      </c>
      <c r="J37" s="21">
        <f>B6+B34</f>
        <v>84.24</v>
      </c>
      <c r="K37" s="21">
        <f>B7+B35</f>
        <v>26</v>
      </c>
      <c r="L37" s="21">
        <f>B8+B36</f>
        <v>0</v>
      </c>
    </row>
    <row r="38" spans="1:12" ht="12.75" customHeight="1"/>
    <row r="39" spans="1:12" ht="13.5" customHeight="1">
      <c r="A39" s="28"/>
      <c r="C39" s="28"/>
      <c r="H39" s="29"/>
    </row>
  </sheetData>
  <mergeCells count="3">
    <mergeCell ref="A2:L2"/>
    <mergeCell ref="A4:B4"/>
    <mergeCell ref="C4:L4"/>
  </mergeCells>
  <phoneticPr fontId="7" type="noConversion"/>
  <pageMargins left="0.35433070866141736" right="0.35433070866141736" top="0.19685039370078741" bottom="0.19685039370078741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11" sqref="I11"/>
    </sheetView>
  </sheetViews>
  <sheetFormatPr defaultColWidth="9.140625" defaultRowHeight="12.75"/>
  <cols>
    <col min="1" max="1" width="9.28515625" customWidth="1"/>
    <col min="2" max="2" width="22.42578125" customWidth="1"/>
    <col min="3" max="3" width="9.42578125" customWidth="1"/>
    <col min="4" max="4" width="33.42578125" customWidth="1"/>
    <col min="5" max="5" width="12.140625" customWidth="1"/>
    <col min="6" max="6" width="10.7109375" customWidth="1"/>
    <col min="7" max="7" width="12.140625" customWidth="1"/>
    <col min="8" max="8" width="9.7109375" customWidth="1"/>
    <col min="9" max="9" width="12.42578125" customWidth="1"/>
    <col min="10" max="10" width="9.140625" customWidth="1"/>
  </cols>
  <sheetData>
    <row r="1" spans="1:9">
      <c r="A1" s="1" t="s">
        <v>122</v>
      </c>
    </row>
    <row r="2" spans="1:9" ht="24" customHeight="1">
      <c r="A2" s="92" t="s">
        <v>123</v>
      </c>
      <c r="B2" s="92"/>
      <c r="C2" s="92"/>
      <c r="D2" s="92"/>
      <c r="E2" s="92"/>
      <c r="F2" s="92"/>
      <c r="G2" s="92"/>
      <c r="H2" s="92"/>
      <c r="I2" s="92"/>
    </row>
    <row r="3" spans="1:9" ht="16.5" customHeight="1">
      <c r="A3" s="91" t="s">
        <v>196</v>
      </c>
      <c r="I3" s="10" t="s">
        <v>2</v>
      </c>
    </row>
    <row r="4" spans="1:9" ht="45" customHeight="1">
      <c r="A4" s="99" t="s">
        <v>98</v>
      </c>
      <c r="B4" s="99" t="s">
        <v>124</v>
      </c>
      <c r="C4" s="99" t="s">
        <v>77</v>
      </c>
      <c r="D4" s="99" t="s">
        <v>78</v>
      </c>
      <c r="E4" s="99" t="s">
        <v>79</v>
      </c>
      <c r="F4" s="99" t="s">
        <v>100</v>
      </c>
      <c r="G4" s="99" t="s">
        <v>101</v>
      </c>
      <c r="H4" s="99"/>
      <c r="I4" s="99" t="s">
        <v>102</v>
      </c>
    </row>
    <row r="5" spans="1:9" ht="30" customHeight="1">
      <c r="A5" s="99"/>
      <c r="B5" s="99"/>
      <c r="C5" s="99"/>
      <c r="D5" s="99"/>
      <c r="E5" s="99"/>
      <c r="F5" s="99"/>
      <c r="G5" s="9" t="s">
        <v>103</v>
      </c>
      <c r="H5" s="9" t="s">
        <v>104</v>
      </c>
      <c r="I5" s="99"/>
    </row>
    <row r="6" spans="1:9" ht="16.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ht="19.5" customHeight="1">
      <c r="A7" s="6"/>
      <c r="B7" s="6"/>
      <c r="C7" s="6"/>
      <c r="D7" s="6" t="s">
        <v>93</v>
      </c>
      <c r="E7" s="89">
        <f t="shared" ref="E7:G9" si="0">E8</f>
        <v>110.24000000000001</v>
      </c>
      <c r="F7" s="89">
        <f t="shared" si="0"/>
        <v>48.459999999999994</v>
      </c>
      <c r="G7" s="89">
        <f t="shared" si="0"/>
        <v>6.7799999999999994</v>
      </c>
      <c r="H7" s="89"/>
      <c r="I7" s="89">
        <f>I8</f>
        <v>55</v>
      </c>
    </row>
    <row r="8" spans="1:9" ht="19.5" customHeight="1">
      <c r="A8" s="6"/>
      <c r="B8" s="6"/>
      <c r="C8" s="6" t="s">
        <v>94</v>
      </c>
      <c r="D8" s="6" t="s">
        <v>95</v>
      </c>
      <c r="E8" s="89">
        <f t="shared" si="0"/>
        <v>110.24000000000001</v>
      </c>
      <c r="F8" s="89">
        <f t="shared" si="0"/>
        <v>48.459999999999994</v>
      </c>
      <c r="G8" s="89">
        <f t="shared" si="0"/>
        <v>6.7799999999999994</v>
      </c>
      <c r="H8" s="89"/>
      <c r="I8" s="89">
        <f>I9</f>
        <v>55</v>
      </c>
    </row>
    <row r="9" spans="1:9" ht="19.5" customHeight="1">
      <c r="A9" s="6"/>
      <c r="B9" s="6"/>
      <c r="C9" s="53">
        <v>307</v>
      </c>
      <c r="D9" s="54" t="s">
        <v>188</v>
      </c>
      <c r="E9" s="89">
        <f t="shared" si="0"/>
        <v>110.24000000000001</v>
      </c>
      <c r="F9" s="89">
        <f t="shared" si="0"/>
        <v>48.459999999999994</v>
      </c>
      <c r="G9" s="89">
        <f t="shared" si="0"/>
        <v>6.7799999999999994</v>
      </c>
      <c r="H9" s="89"/>
      <c r="I9" s="89">
        <f>I10</f>
        <v>55</v>
      </c>
    </row>
    <row r="10" spans="1:9" ht="19.5" customHeight="1">
      <c r="A10" s="6"/>
      <c r="B10" s="48"/>
      <c r="C10" s="55">
        <v>307001</v>
      </c>
      <c r="D10" s="56" t="s">
        <v>194</v>
      </c>
      <c r="E10" s="90">
        <f>SUM(E11:E18)</f>
        <v>110.24000000000001</v>
      </c>
      <c r="F10" s="90">
        <f>F11</f>
        <v>48.459999999999994</v>
      </c>
      <c r="G10" s="90">
        <f t="shared" ref="G10:I10" si="1">SUM(G11:G18)</f>
        <v>6.7799999999999994</v>
      </c>
      <c r="H10" s="90"/>
      <c r="I10" s="90">
        <f t="shared" si="1"/>
        <v>55</v>
      </c>
    </row>
    <row r="11" spans="1:9" ht="19.5" customHeight="1">
      <c r="A11" s="5">
        <v>2080501</v>
      </c>
      <c r="B11" s="6" t="s">
        <v>105</v>
      </c>
      <c r="C11" s="52">
        <v>307001</v>
      </c>
      <c r="D11" s="51" t="s">
        <v>195</v>
      </c>
      <c r="E11" s="49">
        <v>0.43</v>
      </c>
      <c r="F11" s="50">
        <f>F12+F13+F14+F15+F16+F17</f>
        <v>48.459999999999994</v>
      </c>
      <c r="G11" s="50">
        <v>0.43</v>
      </c>
      <c r="H11" s="46"/>
      <c r="I11" s="44"/>
    </row>
    <row r="12" spans="1:9" ht="19.5" customHeight="1">
      <c r="A12" s="5">
        <v>2080505</v>
      </c>
      <c r="B12" s="6" t="s">
        <v>106</v>
      </c>
      <c r="C12" s="52">
        <v>307001</v>
      </c>
      <c r="D12" s="51" t="s">
        <v>195</v>
      </c>
      <c r="E12" s="42">
        <v>3.29</v>
      </c>
      <c r="F12" s="47">
        <v>3.29</v>
      </c>
      <c r="G12" s="47"/>
      <c r="H12" s="43"/>
      <c r="I12" s="8"/>
    </row>
    <row r="13" spans="1:9" ht="19.5" customHeight="1">
      <c r="A13" s="5">
        <v>2081601</v>
      </c>
      <c r="B13" s="6" t="s">
        <v>107</v>
      </c>
      <c r="C13" s="52">
        <v>307001</v>
      </c>
      <c r="D13" s="51" t="s">
        <v>195</v>
      </c>
      <c r="E13" s="42">
        <v>44.65</v>
      </c>
      <c r="F13" s="47">
        <v>38.299999999999997</v>
      </c>
      <c r="G13" s="47">
        <v>6.35</v>
      </c>
      <c r="H13" s="43"/>
      <c r="I13" s="8"/>
    </row>
    <row r="14" spans="1:9" ht="19.5" customHeight="1">
      <c r="A14" s="5">
        <v>2081699</v>
      </c>
      <c r="B14" s="39" t="s">
        <v>192</v>
      </c>
      <c r="C14" s="52">
        <v>307001</v>
      </c>
      <c r="D14" s="51" t="s">
        <v>195</v>
      </c>
      <c r="E14" s="8">
        <v>29</v>
      </c>
      <c r="F14" s="8"/>
      <c r="G14" s="8"/>
      <c r="H14" s="8"/>
      <c r="I14" s="8">
        <v>29</v>
      </c>
    </row>
    <row r="15" spans="1:9" ht="19.5" customHeight="1">
      <c r="A15" s="5">
        <v>2101101</v>
      </c>
      <c r="B15" s="39" t="s">
        <v>157</v>
      </c>
      <c r="C15" s="52">
        <v>307001</v>
      </c>
      <c r="D15" s="51" t="s">
        <v>195</v>
      </c>
      <c r="E15" s="45">
        <v>1.9</v>
      </c>
      <c r="F15" s="45">
        <v>1.9</v>
      </c>
      <c r="G15" s="8"/>
      <c r="H15" s="8"/>
      <c r="I15" s="8"/>
    </row>
    <row r="16" spans="1:9" ht="19.5" customHeight="1">
      <c r="A16" s="5">
        <v>2101103</v>
      </c>
      <c r="B16" s="39" t="s">
        <v>158</v>
      </c>
      <c r="C16" s="52">
        <v>307001</v>
      </c>
      <c r="D16" s="51" t="s">
        <v>195</v>
      </c>
      <c r="E16" s="8">
        <v>1.03</v>
      </c>
      <c r="F16" s="8">
        <v>1.03</v>
      </c>
      <c r="G16" s="8"/>
      <c r="H16" s="8"/>
      <c r="I16" s="8"/>
    </row>
    <row r="17" spans="1:9" ht="19.5" customHeight="1">
      <c r="A17" s="5">
        <v>2210201</v>
      </c>
      <c r="B17" s="39" t="s">
        <v>159</v>
      </c>
      <c r="C17" s="52">
        <v>307001</v>
      </c>
      <c r="D17" s="51" t="s">
        <v>195</v>
      </c>
      <c r="E17" s="8">
        <v>3.94</v>
      </c>
      <c r="F17" s="8">
        <v>3.94</v>
      </c>
      <c r="G17" s="8"/>
      <c r="H17" s="8"/>
      <c r="I17" s="8"/>
    </row>
    <row r="18" spans="1:9" ht="19.5" customHeight="1">
      <c r="A18" s="5">
        <v>2299999</v>
      </c>
      <c r="B18" s="39" t="s">
        <v>160</v>
      </c>
      <c r="C18" s="52">
        <v>307001</v>
      </c>
      <c r="D18" s="51" t="s">
        <v>195</v>
      </c>
      <c r="E18" s="8">
        <v>26</v>
      </c>
      <c r="F18" s="8"/>
      <c r="G18" s="8"/>
      <c r="H18" s="8"/>
      <c r="I18" s="8">
        <v>26</v>
      </c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0"/>
  <sheetViews>
    <sheetView topLeftCell="A19" workbookViewId="0">
      <selection activeCell="L9" sqref="L9"/>
    </sheetView>
  </sheetViews>
  <sheetFormatPr defaultColWidth="9.140625" defaultRowHeight="12.75"/>
  <cols>
    <col min="1" max="1" width="7.5703125" style="11" customWidth="1"/>
    <col min="2" max="2" width="22.5703125" style="11" customWidth="1"/>
    <col min="3" max="3" width="8.140625" style="63" customWidth="1"/>
    <col min="4" max="4" width="31.5703125" style="11" customWidth="1"/>
    <col min="5" max="5" width="8.85546875" style="11" customWidth="1"/>
    <col min="6" max="6" width="8.5703125" style="11" customWidth="1"/>
    <col min="7" max="7" width="8.42578125" style="11" customWidth="1"/>
    <col min="8" max="8" width="9.140625" style="11" customWidth="1"/>
    <col min="9" max="16384" width="9.140625" style="11"/>
  </cols>
  <sheetData>
    <row r="1" spans="1:7">
      <c r="A1" s="1" t="s">
        <v>125</v>
      </c>
    </row>
    <row r="2" spans="1:7" ht="24" customHeight="1">
      <c r="A2" s="100" t="s">
        <v>126</v>
      </c>
      <c r="B2" s="101"/>
      <c r="C2" s="101"/>
      <c r="D2" s="101"/>
      <c r="E2" s="101"/>
      <c r="F2" s="101"/>
      <c r="G2" s="101"/>
    </row>
    <row r="3" spans="1:7" ht="15.75" customHeight="1">
      <c r="A3" s="91" t="s">
        <v>196</v>
      </c>
      <c r="F3" s="12" t="s">
        <v>2</v>
      </c>
    </row>
    <row r="4" spans="1:7" ht="21.75" customHeight="1">
      <c r="A4" s="102" t="s">
        <v>127</v>
      </c>
      <c r="B4" s="102" t="s">
        <v>128</v>
      </c>
      <c r="C4" s="102" t="s">
        <v>77</v>
      </c>
      <c r="D4" s="102" t="s">
        <v>78</v>
      </c>
      <c r="E4" s="102" t="s">
        <v>129</v>
      </c>
      <c r="F4" s="103"/>
      <c r="G4" s="103"/>
    </row>
    <row r="5" spans="1:7" ht="29.25" customHeight="1">
      <c r="A5" s="103"/>
      <c r="B5" s="103"/>
      <c r="C5" s="102"/>
      <c r="D5" s="103"/>
      <c r="E5" s="14" t="s">
        <v>130</v>
      </c>
      <c r="F5" s="35" t="s">
        <v>100</v>
      </c>
      <c r="G5" s="35" t="s">
        <v>103</v>
      </c>
    </row>
    <row r="6" spans="1:7" ht="16.5" customHeight="1">
      <c r="A6" s="13">
        <v>1</v>
      </c>
      <c r="B6" s="13">
        <v>2</v>
      </c>
      <c r="C6" s="69">
        <v>3</v>
      </c>
      <c r="D6" s="13">
        <v>4</v>
      </c>
      <c r="E6" s="13">
        <v>5</v>
      </c>
      <c r="F6" s="13">
        <v>6</v>
      </c>
      <c r="G6" s="13">
        <v>7</v>
      </c>
    </row>
    <row r="7" spans="1:7" ht="19.5" customHeight="1">
      <c r="A7" s="15"/>
      <c r="B7" s="15"/>
      <c r="C7" s="64"/>
      <c r="D7" s="15" t="s">
        <v>93</v>
      </c>
      <c r="E7" s="83">
        <f t="shared" ref="E7:G8" si="0">E8</f>
        <v>55.24</v>
      </c>
      <c r="F7" s="83">
        <f t="shared" si="0"/>
        <v>48.46</v>
      </c>
      <c r="G7" s="83">
        <f t="shared" si="0"/>
        <v>6.78</v>
      </c>
    </row>
    <row r="8" spans="1:7" ht="19.5" customHeight="1">
      <c r="A8" s="15"/>
      <c r="B8" s="15"/>
      <c r="C8" s="57" t="s">
        <v>94</v>
      </c>
      <c r="D8" s="62" t="s">
        <v>95</v>
      </c>
      <c r="E8" s="83">
        <f t="shared" si="0"/>
        <v>55.24</v>
      </c>
      <c r="F8" s="83">
        <f t="shared" si="0"/>
        <v>48.46</v>
      </c>
      <c r="G8" s="83">
        <f t="shared" si="0"/>
        <v>6.78</v>
      </c>
    </row>
    <row r="9" spans="1:7" ht="19.5" customHeight="1">
      <c r="A9" s="15"/>
      <c r="B9" s="15"/>
      <c r="C9" s="57">
        <v>307</v>
      </c>
      <c r="D9" s="58" t="s">
        <v>197</v>
      </c>
      <c r="E9" s="83">
        <f>E10+E18+E36</f>
        <v>55.24</v>
      </c>
      <c r="F9" s="83">
        <f>F10+F36</f>
        <v>48.46</v>
      </c>
      <c r="G9" s="83">
        <f>G18</f>
        <v>6.78</v>
      </c>
    </row>
    <row r="10" spans="1:7" ht="19.5" customHeight="1">
      <c r="A10" s="60">
        <v>301</v>
      </c>
      <c r="B10" s="61" t="s">
        <v>161</v>
      </c>
      <c r="C10" s="64"/>
      <c r="D10" s="15"/>
      <c r="E10" s="79">
        <f>E17+E16+E15+E14+E13+E12+E11</f>
        <v>43.01</v>
      </c>
      <c r="F10" s="79">
        <f>F17+F16+F15+F14+F13+F12+F11</f>
        <v>43.01</v>
      </c>
      <c r="G10" s="79"/>
    </row>
    <row r="11" spans="1:7" ht="19.5" customHeight="1">
      <c r="A11" s="15" t="s">
        <v>131</v>
      </c>
      <c r="B11" s="15" t="s">
        <v>132</v>
      </c>
      <c r="C11" s="64">
        <v>307001</v>
      </c>
      <c r="D11" s="74" t="s">
        <v>191</v>
      </c>
      <c r="E11" s="79">
        <v>10.47</v>
      </c>
      <c r="F11" s="79">
        <v>10.47</v>
      </c>
      <c r="G11" s="79"/>
    </row>
    <row r="12" spans="1:7" ht="19.5" customHeight="1">
      <c r="A12" s="15" t="s">
        <v>133</v>
      </c>
      <c r="B12" s="15" t="s">
        <v>134</v>
      </c>
      <c r="C12" s="64">
        <v>307001</v>
      </c>
      <c r="D12" s="74" t="s">
        <v>191</v>
      </c>
      <c r="E12" s="79">
        <v>7.3</v>
      </c>
      <c r="F12" s="79">
        <v>7.3</v>
      </c>
      <c r="G12" s="79"/>
    </row>
    <row r="13" spans="1:7" ht="19.5" customHeight="1">
      <c r="A13" s="15" t="s">
        <v>135</v>
      </c>
      <c r="B13" s="15" t="s">
        <v>136</v>
      </c>
      <c r="C13" s="64">
        <v>307001</v>
      </c>
      <c r="D13" s="74" t="s">
        <v>191</v>
      </c>
      <c r="E13" s="79">
        <v>15.08</v>
      </c>
      <c r="F13" s="79">
        <v>15.08</v>
      </c>
      <c r="G13" s="79"/>
    </row>
    <row r="14" spans="1:7" ht="19.5" customHeight="1">
      <c r="A14" s="15" t="s">
        <v>137</v>
      </c>
      <c r="B14" s="15" t="s">
        <v>138</v>
      </c>
      <c r="C14" s="64">
        <v>307001</v>
      </c>
      <c r="D14" s="74" t="s">
        <v>191</v>
      </c>
      <c r="E14" s="79">
        <v>3.29</v>
      </c>
      <c r="F14" s="79">
        <v>3.29</v>
      </c>
      <c r="G14" s="79"/>
    </row>
    <row r="15" spans="1:7" ht="19.5" customHeight="1">
      <c r="A15" s="15" t="s">
        <v>139</v>
      </c>
      <c r="B15" s="15" t="s">
        <v>140</v>
      </c>
      <c r="C15" s="64">
        <v>307001</v>
      </c>
      <c r="D15" s="74" t="s">
        <v>191</v>
      </c>
      <c r="E15" s="84">
        <v>1.9</v>
      </c>
      <c r="F15" s="84">
        <v>1.9</v>
      </c>
      <c r="G15" s="79"/>
    </row>
    <row r="16" spans="1:7" ht="19.5" customHeight="1">
      <c r="A16" s="15" t="s">
        <v>141</v>
      </c>
      <c r="B16" s="15" t="s">
        <v>142</v>
      </c>
      <c r="C16" s="64">
        <v>307001</v>
      </c>
      <c r="D16" s="74" t="s">
        <v>191</v>
      </c>
      <c r="E16" s="84">
        <v>1.03</v>
      </c>
      <c r="F16" s="84">
        <v>1.03</v>
      </c>
      <c r="G16" s="79"/>
    </row>
    <row r="17" spans="1:8" ht="19.5" customHeight="1">
      <c r="A17" s="15" t="s">
        <v>143</v>
      </c>
      <c r="B17" s="15" t="s">
        <v>108</v>
      </c>
      <c r="C17" s="64">
        <v>307001</v>
      </c>
      <c r="D17" s="74" t="s">
        <v>191</v>
      </c>
      <c r="E17" s="84">
        <v>3.94</v>
      </c>
      <c r="F17" s="84">
        <v>3.94</v>
      </c>
      <c r="G17" s="79"/>
    </row>
    <row r="18" spans="1:8" ht="19.5" customHeight="1">
      <c r="A18" s="60">
        <v>302</v>
      </c>
      <c r="B18" s="61" t="s">
        <v>180</v>
      </c>
      <c r="C18" s="64">
        <v>307001</v>
      </c>
      <c r="D18" s="74" t="s">
        <v>191</v>
      </c>
      <c r="E18" s="79">
        <f>G19+G20+G21+G22+G23+G24+G25+G26+G27+G28+G29+G30+G31+G32+G33+G34+G35</f>
        <v>6.7799999999999994</v>
      </c>
      <c r="F18" s="79"/>
      <c r="G18" s="79">
        <v>6.78</v>
      </c>
    </row>
    <row r="19" spans="1:8" ht="19.5" customHeight="1">
      <c r="A19" s="72">
        <v>30201</v>
      </c>
      <c r="B19" s="15" t="s">
        <v>144</v>
      </c>
      <c r="C19" s="64">
        <v>307001</v>
      </c>
      <c r="D19" s="74" t="s">
        <v>191</v>
      </c>
      <c r="F19" s="79"/>
      <c r="G19" s="76">
        <v>0.3</v>
      </c>
    </row>
    <row r="20" spans="1:8" ht="19.5" customHeight="1">
      <c r="A20" s="73">
        <v>30202</v>
      </c>
      <c r="B20" s="15" t="s">
        <v>145</v>
      </c>
      <c r="C20" s="64">
        <v>307001</v>
      </c>
      <c r="D20" s="74" t="s">
        <v>191</v>
      </c>
      <c r="F20" s="79"/>
      <c r="G20" s="76">
        <v>0.12</v>
      </c>
    </row>
    <row r="21" spans="1:8" ht="19.5" customHeight="1">
      <c r="A21" s="72">
        <v>30205</v>
      </c>
      <c r="B21" s="71" t="s">
        <v>165</v>
      </c>
      <c r="C21" s="64">
        <v>307001</v>
      </c>
      <c r="D21" s="74" t="s">
        <v>191</v>
      </c>
      <c r="F21" s="79"/>
      <c r="G21" s="76">
        <v>0.09</v>
      </c>
    </row>
    <row r="22" spans="1:8" ht="19.5" customHeight="1">
      <c r="A22" s="73">
        <v>30206</v>
      </c>
      <c r="B22" s="71" t="s">
        <v>166</v>
      </c>
      <c r="C22" s="64">
        <v>307001</v>
      </c>
      <c r="D22" s="74" t="s">
        <v>191</v>
      </c>
      <c r="F22" s="79"/>
      <c r="G22" s="76">
        <v>0.2</v>
      </c>
    </row>
    <row r="23" spans="1:8" ht="19.5" customHeight="1">
      <c r="A23" s="72">
        <v>30207</v>
      </c>
      <c r="B23" s="71" t="s">
        <v>168</v>
      </c>
      <c r="C23" s="64">
        <v>307001</v>
      </c>
      <c r="D23" s="74" t="s">
        <v>191</v>
      </c>
      <c r="F23" s="79"/>
      <c r="G23" s="76">
        <v>0.15</v>
      </c>
    </row>
    <row r="24" spans="1:8" ht="19.5" customHeight="1">
      <c r="A24" s="72">
        <v>30209</v>
      </c>
      <c r="B24" s="71" t="s">
        <v>169</v>
      </c>
      <c r="C24" s="64">
        <v>307001</v>
      </c>
      <c r="D24" s="74" t="s">
        <v>191</v>
      </c>
      <c r="F24" s="79"/>
      <c r="G24" s="76">
        <v>0.2</v>
      </c>
    </row>
    <row r="25" spans="1:8" ht="19.5" customHeight="1">
      <c r="A25" s="72">
        <v>30211</v>
      </c>
      <c r="B25" s="71" t="s">
        <v>167</v>
      </c>
      <c r="C25" s="64">
        <v>307001</v>
      </c>
      <c r="D25" s="74" t="s">
        <v>191</v>
      </c>
      <c r="F25" s="79"/>
      <c r="G25" s="76">
        <v>0.2</v>
      </c>
    </row>
    <row r="26" spans="1:8" ht="19.5" customHeight="1">
      <c r="A26" s="72">
        <v>30213</v>
      </c>
      <c r="B26" s="71" t="s">
        <v>170</v>
      </c>
      <c r="C26" s="64">
        <v>307001</v>
      </c>
      <c r="D26" s="74" t="s">
        <v>191</v>
      </c>
      <c r="F26" s="79"/>
      <c r="G26" s="76">
        <v>0.2</v>
      </c>
    </row>
    <row r="27" spans="1:8" ht="19.5" customHeight="1">
      <c r="A27" s="72">
        <v>30215</v>
      </c>
      <c r="B27" s="71" t="s">
        <v>171</v>
      </c>
      <c r="C27" s="64">
        <v>307001</v>
      </c>
      <c r="D27" s="74" t="s">
        <v>191</v>
      </c>
      <c r="F27" s="79"/>
      <c r="G27" s="76">
        <v>0.1</v>
      </c>
    </row>
    <row r="28" spans="1:8" ht="19.5" customHeight="1">
      <c r="A28" s="72">
        <v>30216</v>
      </c>
      <c r="B28" s="71" t="s">
        <v>172</v>
      </c>
      <c r="C28" s="64">
        <v>307001</v>
      </c>
      <c r="D28" s="74" t="s">
        <v>191</v>
      </c>
      <c r="F28" s="79"/>
      <c r="G28" s="76">
        <v>0.1</v>
      </c>
    </row>
    <row r="29" spans="1:8" ht="19.5" customHeight="1">
      <c r="A29" s="73">
        <v>30217</v>
      </c>
      <c r="B29" s="71" t="s">
        <v>173</v>
      </c>
      <c r="C29" s="64">
        <v>307001</v>
      </c>
      <c r="D29" s="74" t="s">
        <v>191</v>
      </c>
      <c r="F29" s="79"/>
      <c r="G29" s="76">
        <v>0.15</v>
      </c>
    </row>
    <row r="30" spans="1:8" ht="19.5" customHeight="1">
      <c r="A30" s="72">
        <v>30218</v>
      </c>
      <c r="B30" s="71" t="s">
        <v>199</v>
      </c>
      <c r="C30" s="64">
        <v>307001</v>
      </c>
      <c r="D30" s="74" t="s">
        <v>191</v>
      </c>
      <c r="F30" s="79"/>
      <c r="G30" s="76">
        <v>0.15</v>
      </c>
    </row>
    <row r="31" spans="1:8" ht="19.5" customHeight="1">
      <c r="A31" s="72">
        <v>30228</v>
      </c>
      <c r="B31" s="61" t="s">
        <v>174</v>
      </c>
      <c r="C31" s="64">
        <v>307001</v>
      </c>
      <c r="D31" s="74" t="s">
        <v>191</v>
      </c>
      <c r="F31" s="77"/>
      <c r="G31" s="76">
        <v>0.86</v>
      </c>
      <c r="H31" s="78"/>
    </row>
    <row r="32" spans="1:8" ht="19.5" customHeight="1">
      <c r="A32" s="72">
        <v>30229</v>
      </c>
      <c r="B32" s="61" t="s">
        <v>175</v>
      </c>
      <c r="C32" s="64">
        <v>307001</v>
      </c>
      <c r="D32" s="74" t="s">
        <v>191</v>
      </c>
      <c r="F32" s="79"/>
      <c r="G32" s="79">
        <v>1.37</v>
      </c>
      <c r="H32" s="78"/>
    </row>
    <row r="33" spans="1:8" ht="19.5" customHeight="1">
      <c r="A33" s="72">
        <v>30239</v>
      </c>
      <c r="B33" s="61" t="s">
        <v>176</v>
      </c>
      <c r="C33" s="64">
        <v>307001</v>
      </c>
      <c r="D33" s="74" t="s">
        <v>191</v>
      </c>
      <c r="F33" s="79"/>
      <c r="G33" s="79">
        <v>2.11</v>
      </c>
      <c r="H33" s="78"/>
    </row>
    <row r="34" spans="1:8" ht="19.5" customHeight="1">
      <c r="A34" s="72">
        <v>30240</v>
      </c>
      <c r="B34" s="61" t="s">
        <v>198</v>
      </c>
      <c r="C34" s="64">
        <v>307001</v>
      </c>
      <c r="D34" s="74" t="s">
        <v>191</v>
      </c>
      <c r="F34" s="80"/>
      <c r="G34" s="80">
        <v>0.2</v>
      </c>
      <c r="H34" s="78"/>
    </row>
    <row r="35" spans="1:8" ht="19.5" customHeight="1">
      <c r="A35" s="72">
        <v>30299</v>
      </c>
      <c r="B35" s="61" t="s">
        <v>177</v>
      </c>
      <c r="C35" s="64">
        <v>307001</v>
      </c>
      <c r="D35" s="74" t="s">
        <v>191</v>
      </c>
      <c r="F35" s="80"/>
      <c r="G35" s="80">
        <v>0.28000000000000003</v>
      </c>
      <c r="H35" s="78"/>
    </row>
    <row r="36" spans="1:8" ht="19.5" customHeight="1">
      <c r="A36" s="72">
        <v>303</v>
      </c>
      <c r="B36" s="81" t="s">
        <v>178</v>
      </c>
      <c r="C36" s="64">
        <v>307001</v>
      </c>
      <c r="D36" s="74" t="s">
        <v>191</v>
      </c>
      <c r="E36" s="82">
        <f>E37</f>
        <v>5.45</v>
      </c>
      <c r="F36" s="82">
        <f>F37</f>
        <v>5.45</v>
      </c>
      <c r="G36" s="82"/>
      <c r="H36" s="78"/>
    </row>
    <row r="37" spans="1:8" ht="19.5" customHeight="1">
      <c r="A37" s="72">
        <v>30302</v>
      </c>
      <c r="B37" s="61" t="s">
        <v>179</v>
      </c>
      <c r="C37" s="64">
        <v>307001</v>
      </c>
      <c r="D37" s="74" t="s">
        <v>191</v>
      </c>
      <c r="E37" s="76">
        <v>5.45</v>
      </c>
      <c r="F37" s="76">
        <v>5.45</v>
      </c>
      <c r="G37" s="76"/>
      <c r="H37" s="78"/>
    </row>
    <row r="38" spans="1:8" ht="21.75" customHeight="1">
      <c r="A38" s="78"/>
      <c r="B38" s="78"/>
      <c r="C38" s="75"/>
      <c r="D38" s="78"/>
      <c r="E38" s="78"/>
      <c r="F38" s="78"/>
      <c r="G38" s="78"/>
      <c r="H38" s="78"/>
    </row>
    <row r="39" spans="1:8" ht="21.75" customHeight="1">
      <c r="A39" s="78"/>
      <c r="B39" s="78"/>
      <c r="C39" s="75"/>
      <c r="D39" s="78"/>
      <c r="E39" s="78"/>
      <c r="F39" s="78"/>
      <c r="G39" s="78"/>
      <c r="H39" s="78"/>
    </row>
    <row r="40" spans="1:8" ht="21.75" customHeight="1">
      <c r="A40" s="78"/>
      <c r="B40" s="78"/>
      <c r="C40" s="75"/>
      <c r="D40" s="78"/>
      <c r="E40" s="78"/>
      <c r="F40" s="78"/>
      <c r="G40" s="78"/>
      <c r="H40" s="78"/>
    </row>
    <row r="41" spans="1:8" ht="21.75" customHeight="1">
      <c r="A41" s="78"/>
      <c r="B41" s="78"/>
      <c r="C41" s="75"/>
      <c r="D41" s="78"/>
      <c r="E41" s="78"/>
      <c r="F41" s="78"/>
      <c r="G41" s="78"/>
      <c r="H41" s="78"/>
    </row>
    <row r="42" spans="1:8" ht="21.75" customHeight="1">
      <c r="A42" s="78"/>
      <c r="B42" s="78"/>
      <c r="C42" s="75"/>
      <c r="D42" s="78"/>
      <c r="E42" s="78"/>
      <c r="F42" s="78"/>
      <c r="G42" s="78"/>
      <c r="H42" s="78"/>
    </row>
    <row r="43" spans="1:8" ht="21.75" customHeight="1">
      <c r="A43" s="78"/>
      <c r="B43" s="78"/>
      <c r="C43" s="75"/>
      <c r="D43" s="78"/>
      <c r="E43" s="78"/>
      <c r="F43" s="78"/>
      <c r="G43" s="78"/>
      <c r="H43" s="78"/>
    </row>
    <row r="44" spans="1:8" ht="21.75" customHeight="1">
      <c r="A44" s="78"/>
      <c r="B44" s="78"/>
      <c r="C44" s="75"/>
      <c r="D44" s="78"/>
      <c r="E44" s="78"/>
      <c r="F44" s="78"/>
      <c r="G44" s="78"/>
      <c r="H44" s="78"/>
    </row>
    <row r="45" spans="1:8" ht="21.75" customHeight="1">
      <c r="A45" s="78"/>
      <c r="B45" s="78"/>
      <c r="C45" s="75"/>
      <c r="D45" s="78"/>
      <c r="E45" s="78"/>
      <c r="F45" s="78"/>
      <c r="G45" s="78"/>
      <c r="H45" s="78"/>
    </row>
    <row r="46" spans="1:8" ht="21.75" customHeight="1">
      <c r="A46" s="78"/>
      <c r="B46" s="78"/>
      <c r="C46" s="75"/>
      <c r="D46" s="78"/>
      <c r="E46" s="78"/>
      <c r="F46" s="78"/>
      <c r="G46" s="78"/>
      <c r="H46" s="78"/>
    </row>
    <row r="47" spans="1:8" ht="21.75" customHeight="1">
      <c r="A47" s="78"/>
      <c r="B47" s="78"/>
      <c r="C47" s="75"/>
      <c r="D47" s="78"/>
      <c r="E47" s="78"/>
      <c r="F47" s="78"/>
      <c r="G47" s="78"/>
      <c r="H47" s="78"/>
    </row>
    <row r="48" spans="1:8" ht="21.75" customHeight="1">
      <c r="A48" s="78"/>
      <c r="B48" s="78"/>
      <c r="C48" s="75"/>
      <c r="D48" s="78"/>
      <c r="E48" s="78"/>
      <c r="F48" s="78"/>
      <c r="G48" s="78"/>
      <c r="H48" s="78"/>
    </row>
    <row r="49" spans="1:8" ht="21.75" customHeight="1">
      <c r="A49" s="78"/>
      <c r="B49" s="78"/>
      <c r="C49" s="75"/>
      <c r="D49" s="78"/>
      <c r="E49" s="78"/>
      <c r="F49" s="78"/>
      <c r="G49" s="78"/>
      <c r="H49" s="78"/>
    </row>
    <row r="50" spans="1:8" ht="21.75" customHeight="1">
      <c r="A50" s="78"/>
      <c r="B50" s="78"/>
      <c r="C50" s="75"/>
      <c r="D50" s="78"/>
      <c r="E50" s="78"/>
      <c r="F50" s="78"/>
      <c r="G50" s="78"/>
      <c r="H50" s="78"/>
    </row>
    <row r="51" spans="1:8" ht="21.75" customHeight="1">
      <c r="A51" s="78"/>
      <c r="B51" s="78"/>
      <c r="C51" s="75"/>
      <c r="D51" s="78"/>
      <c r="E51" s="78"/>
      <c r="F51" s="78"/>
      <c r="G51" s="78"/>
      <c r="H51" s="78"/>
    </row>
    <row r="52" spans="1:8" ht="21.75" customHeight="1">
      <c r="A52" s="78"/>
      <c r="B52" s="78"/>
      <c r="C52" s="75"/>
      <c r="D52" s="78"/>
      <c r="E52" s="78"/>
      <c r="F52" s="78"/>
      <c r="G52" s="78"/>
      <c r="H52" s="78"/>
    </row>
    <row r="53" spans="1:8" ht="21.75" customHeight="1">
      <c r="A53" s="78"/>
      <c r="B53" s="78"/>
      <c r="C53" s="75"/>
      <c r="D53" s="78"/>
      <c r="E53" s="78"/>
      <c r="F53" s="78"/>
      <c r="G53" s="78"/>
      <c r="H53" s="78"/>
    </row>
    <row r="54" spans="1:8" ht="21.75" customHeight="1"/>
    <row r="55" spans="1:8" ht="21.75" customHeight="1"/>
    <row r="56" spans="1:8" ht="21.75" customHeight="1"/>
    <row r="57" spans="1:8" ht="21.75" customHeight="1"/>
    <row r="58" spans="1:8" ht="21.75" customHeight="1"/>
    <row r="59" spans="1:8" ht="21.75" customHeight="1"/>
    <row r="60" spans="1:8" ht="21.75" customHeight="1"/>
  </sheetData>
  <mergeCells count="6">
    <mergeCell ref="A2:G2"/>
    <mergeCell ref="E4:G4"/>
    <mergeCell ref="A4:A5"/>
    <mergeCell ref="B4:B5"/>
    <mergeCell ref="C4:C5"/>
    <mergeCell ref="D4:D5"/>
  </mergeCells>
  <phoneticPr fontId="7" type="noConversion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J12" sqref="J12"/>
    </sheetView>
  </sheetViews>
  <sheetFormatPr defaultColWidth="9.140625" defaultRowHeight="12.75"/>
  <cols>
    <col min="1" max="1" width="9.140625" customWidth="1"/>
    <col min="2" max="2" width="41.85546875" customWidth="1"/>
    <col min="3" max="3" width="8.5703125" customWidth="1"/>
    <col min="4" max="4" width="29" customWidth="1"/>
    <col min="5" max="5" width="10.28515625" customWidth="1"/>
    <col min="6" max="6" width="8.140625" customWidth="1"/>
    <col min="7" max="7" width="10.140625" customWidth="1"/>
    <col min="8" max="9" width="8.85546875" customWidth="1"/>
    <col min="10" max="10" width="9.140625" customWidth="1"/>
  </cols>
  <sheetData>
    <row r="1" spans="1:9">
      <c r="A1" s="1" t="s">
        <v>147</v>
      </c>
    </row>
    <row r="2" spans="1:9" ht="26.25" customHeight="1">
      <c r="A2" s="92" t="s">
        <v>148</v>
      </c>
      <c r="B2" s="92"/>
      <c r="C2" s="92"/>
      <c r="D2" s="92"/>
      <c r="E2" s="92"/>
      <c r="F2" s="92"/>
      <c r="G2" s="92"/>
      <c r="H2" s="92"/>
      <c r="I2" s="92"/>
    </row>
    <row r="3" spans="1:9" ht="17.25" customHeight="1">
      <c r="A3" s="91" t="s">
        <v>193</v>
      </c>
      <c r="H3" s="10" t="s">
        <v>2</v>
      </c>
    </row>
    <row r="4" spans="1:9" ht="44.25" customHeight="1">
      <c r="A4" s="99" t="s">
        <v>98</v>
      </c>
      <c r="B4" s="99" t="s">
        <v>124</v>
      </c>
      <c r="C4" s="99" t="s">
        <v>77</v>
      </c>
      <c r="D4" s="99" t="s">
        <v>78</v>
      </c>
      <c r="E4" s="105" t="s">
        <v>79</v>
      </c>
      <c r="F4" s="99" t="s">
        <v>100</v>
      </c>
      <c r="G4" s="99" t="s">
        <v>101</v>
      </c>
      <c r="H4" s="104"/>
      <c r="I4" s="99" t="s">
        <v>102</v>
      </c>
    </row>
    <row r="5" spans="1:9" ht="32.25" customHeight="1">
      <c r="A5" s="104"/>
      <c r="B5" s="104"/>
      <c r="C5" s="104"/>
      <c r="D5" s="104"/>
      <c r="E5" s="104"/>
      <c r="F5" s="104"/>
      <c r="G5" s="9" t="s">
        <v>103</v>
      </c>
      <c r="H5" s="9" t="s">
        <v>104</v>
      </c>
      <c r="I5" s="104"/>
    </row>
    <row r="6" spans="1:9" ht="20.2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ht="20.25" customHeight="1">
      <c r="A7" s="6"/>
      <c r="B7" s="6"/>
      <c r="C7" s="6"/>
      <c r="D7" s="6" t="s">
        <v>93</v>
      </c>
      <c r="E7" s="8">
        <v>26</v>
      </c>
      <c r="F7" s="8"/>
      <c r="G7" s="8"/>
      <c r="H7" s="8"/>
      <c r="I7" s="8">
        <v>26</v>
      </c>
    </row>
    <row r="8" spans="1:9" ht="20.25" customHeight="1">
      <c r="A8" s="6"/>
      <c r="B8" s="6"/>
      <c r="C8" s="6" t="s">
        <v>94</v>
      </c>
      <c r="D8" s="6" t="s">
        <v>95</v>
      </c>
      <c r="E8" s="8">
        <v>26</v>
      </c>
      <c r="F8" s="8"/>
      <c r="G8" s="8"/>
      <c r="H8" s="8"/>
      <c r="I8" s="8">
        <v>26</v>
      </c>
    </row>
    <row r="9" spans="1:9" ht="20.25" customHeight="1">
      <c r="A9" s="6"/>
      <c r="B9" s="6"/>
      <c r="C9" s="6">
        <v>307</v>
      </c>
      <c r="D9" s="39" t="s">
        <v>190</v>
      </c>
      <c r="E9" s="8">
        <v>26</v>
      </c>
      <c r="F9" s="8"/>
      <c r="G9" s="8"/>
      <c r="H9" s="8"/>
      <c r="I9" s="8">
        <v>26</v>
      </c>
    </row>
    <row r="10" spans="1:9" ht="20.25" customHeight="1">
      <c r="A10" s="5">
        <v>2296005</v>
      </c>
      <c r="B10" s="39" t="s">
        <v>200</v>
      </c>
      <c r="C10" s="38">
        <v>307001</v>
      </c>
      <c r="D10" s="40" t="s">
        <v>191</v>
      </c>
      <c r="E10" s="8">
        <v>26</v>
      </c>
      <c r="F10" s="8"/>
      <c r="G10" s="8"/>
      <c r="H10" s="8"/>
      <c r="I10" s="8">
        <v>26</v>
      </c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G15" sqref="G15"/>
    </sheetView>
  </sheetViews>
  <sheetFormatPr defaultColWidth="9.140625" defaultRowHeight="12.75"/>
  <cols>
    <col min="1" max="1" width="9.140625" customWidth="1"/>
    <col min="2" max="2" width="22" customWidth="1"/>
    <col min="3" max="3" width="7.42578125" customWidth="1"/>
    <col min="4" max="4" width="35.7109375" customWidth="1"/>
    <col min="5" max="6" width="10.7109375" customWidth="1"/>
    <col min="7" max="7" width="9.85546875" customWidth="1"/>
    <col min="8" max="9" width="9.140625" customWidth="1"/>
    <col min="10" max="10" width="8.85546875" customWidth="1"/>
    <col min="11" max="11" width="9.140625" customWidth="1"/>
  </cols>
  <sheetData>
    <row r="1" spans="1:10">
      <c r="A1" s="1" t="s">
        <v>149</v>
      </c>
    </row>
    <row r="2" spans="1:10" ht="28.5" customHeight="1">
      <c r="A2" s="92" t="s">
        <v>150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8" customHeight="1">
      <c r="A3" s="91" t="s">
        <v>193</v>
      </c>
      <c r="B3" s="3"/>
      <c r="C3" s="3"/>
      <c r="D3" s="3"/>
      <c r="E3" s="3"/>
      <c r="F3" s="3"/>
      <c r="G3" s="3"/>
      <c r="H3" s="3"/>
      <c r="I3" s="3" t="s">
        <v>2</v>
      </c>
    </row>
    <row r="4" spans="1:10" ht="29.25" customHeight="1">
      <c r="A4" s="99" t="s">
        <v>98</v>
      </c>
      <c r="B4" s="99" t="s">
        <v>124</v>
      </c>
      <c r="C4" s="99" t="s">
        <v>77</v>
      </c>
      <c r="D4" s="99" t="s">
        <v>78</v>
      </c>
      <c r="E4" s="99" t="s">
        <v>151</v>
      </c>
      <c r="F4" s="99"/>
      <c r="G4" s="99"/>
      <c r="H4" s="99"/>
      <c r="I4" s="99"/>
      <c r="J4" s="99"/>
    </row>
    <row r="5" spans="1:10" ht="35.25" customHeight="1">
      <c r="A5" s="99"/>
      <c r="B5" s="99"/>
      <c r="C5" s="99"/>
      <c r="D5" s="99"/>
      <c r="E5" s="99" t="s">
        <v>93</v>
      </c>
      <c r="F5" s="99" t="s">
        <v>152</v>
      </c>
      <c r="G5" s="99" t="s">
        <v>153</v>
      </c>
      <c r="H5" s="99"/>
      <c r="I5" s="99"/>
      <c r="J5" s="99" t="s">
        <v>146</v>
      </c>
    </row>
    <row r="6" spans="1:10" ht="44.25" customHeight="1">
      <c r="A6" s="99"/>
      <c r="B6" s="99"/>
      <c r="C6" s="99"/>
      <c r="D6" s="99"/>
      <c r="E6" s="99"/>
      <c r="F6" s="99"/>
      <c r="G6" s="4" t="s">
        <v>130</v>
      </c>
      <c r="H6" s="4" t="s">
        <v>154</v>
      </c>
      <c r="I6" s="4" t="s">
        <v>155</v>
      </c>
      <c r="J6" s="99"/>
    </row>
    <row r="7" spans="1:10" ht="19.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18.75" customHeight="1">
      <c r="A8" s="6"/>
      <c r="B8" s="6"/>
      <c r="C8" s="6"/>
      <c r="D8" s="7" t="s">
        <v>93</v>
      </c>
      <c r="E8" s="8">
        <v>0.15</v>
      </c>
      <c r="F8" s="8">
        <v>0</v>
      </c>
      <c r="G8" s="8">
        <v>0</v>
      </c>
      <c r="H8" s="8"/>
      <c r="I8" s="8">
        <v>0</v>
      </c>
      <c r="J8" s="8">
        <f>J9</f>
        <v>0.15</v>
      </c>
    </row>
    <row r="9" spans="1:10" ht="18.75" customHeight="1">
      <c r="A9" s="6"/>
      <c r="B9" s="6"/>
      <c r="C9" s="6" t="s">
        <v>94</v>
      </c>
      <c r="D9" s="6" t="s">
        <v>95</v>
      </c>
      <c r="E9" s="8">
        <v>0.15</v>
      </c>
      <c r="F9" s="8">
        <v>0</v>
      </c>
      <c r="G9" s="8">
        <v>0</v>
      </c>
      <c r="H9" s="8"/>
      <c r="I9" s="8">
        <v>0</v>
      </c>
      <c r="J9" s="8">
        <f>J10</f>
        <v>0.15</v>
      </c>
    </row>
    <row r="10" spans="1:10" ht="18.75" customHeight="1">
      <c r="A10" s="6"/>
      <c r="B10" s="6"/>
      <c r="C10" s="6">
        <v>307</v>
      </c>
      <c r="D10" s="39" t="s">
        <v>197</v>
      </c>
      <c r="E10" s="8">
        <v>0.15</v>
      </c>
      <c r="F10" s="8">
        <v>0</v>
      </c>
      <c r="G10" s="8">
        <v>0</v>
      </c>
      <c r="H10" s="8"/>
      <c r="I10" s="8">
        <v>0</v>
      </c>
      <c r="J10" s="8">
        <f>J11</f>
        <v>0.15</v>
      </c>
    </row>
    <row r="11" spans="1:10" ht="19.5" customHeight="1">
      <c r="A11" s="59">
        <v>2081601</v>
      </c>
      <c r="B11" s="39" t="s">
        <v>164</v>
      </c>
      <c r="C11" s="6">
        <v>307001</v>
      </c>
      <c r="D11" s="39" t="s">
        <v>201</v>
      </c>
      <c r="E11" s="8">
        <v>0.15</v>
      </c>
      <c r="F11" s="8"/>
      <c r="G11" s="8"/>
      <c r="H11" s="8"/>
      <c r="I11" s="8"/>
      <c r="J11" s="8">
        <v>0.15</v>
      </c>
    </row>
  </sheetData>
  <mergeCells count="10">
    <mergeCell ref="A2:J2"/>
    <mergeCell ref="E4:J4"/>
    <mergeCell ref="G5:I5"/>
    <mergeCell ref="A4:A6"/>
    <mergeCell ref="B4:B6"/>
    <mergeCell ref="C4:C6"/>
    <mergeCell ref="D4:D6"/>
    <mergeCell ref="E5:E6"/>
    <mergeCell ref="F5:F6"/>
    <mergeCell ref="J5:J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【07】政府性基金支出!Print_Area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ezhshcw</dc:creator>
  <cp:lastModifiedBy>ezhshcw</cp:lastModifiedBy>
  <cp:lastPrinted>2022-02-10T03:51:19Z</cp:lastPrinted>
  <dcterms:created xsi:type="dcterms:W3CDTF">2022-01-27T08:48:00Z</dcterms:created>
  <dcterms:modified xsi:type="dcterms:W3CDTF">2022-03-31T03:41:39Z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DC93E6B9FB72471787A021D218F3263C</vt:lpwstr>
  </property>
  <property fmtid="{D5CDD505-2E9C-101B-9397-08002B2CF9AE}" pid="3" name="KSOProductBuildVer">
    <vt:lpwstr>2052-11.1.0.11294</vt:lpwstr>
  </property>
</Properties>
</file>