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1840" windowHeight="12540" firstSheet="3" activeTab="8"/>
  </bookViews>
  <sheets>
    <sheet name="目录" sheetId="9" r:id="rId1"/>
    <sheet name="【01】收支总表" sheetId="1" r:id="rId2"/>
    <sheet name="【02】收入总表" sheetId="2" r:id="rId3"/>
    <sheet name="【03】支出总表" sheetId="3" r:id="rId4"/>
    <sheet name="【04】财拨收支总表" sheetId="4" r:id="rId5"/>
    <sheet name="【05】一般公共预算支出" sheetId="5" r:id="rId6"/>
    <sheet name="【06】一般公共预算基本支出" sheetId="6" r:id="rId7"/>
    <sheet name="【07】政府性基金支出" sheetId="7" r:id="rId8"/>
    <sheet name="【08】财拨三公支出" sheetId="8" r:id="rId9"/>
  </sheets>
  <definedNames>
    <definedName name="_xlnm.Print_Area" localSheetId="7">【07】政府性基金支出!$A$1:$I$11</definedName>
  </definedNames>
  <calcPr calcId="124519"/>
</workbook>
</file>

<file path=xl/calcChain.xml><?xml version="1.0" encoding="utf-8"?>
<calcChain xmlns="http://schemas.openxmlformats.org/spreadsheetml/2006/main">
  <c r="F13" i="5"/>
  <c r="F11"/>
  <c r="I10"/>
  <c r="G10"/>
  <c r="E10"/>
  <c r="G10" i="3"/>
  <c r="I10"/>
  <c r="E10"/>
  <c r="F13"/>
  <c r="F11"/>
  <c r="B33" i="1"/>
  <c r="L37" i="4"/>
  <c r="K37"/>
  <c r="J37"/>
  <c r="G37"/>
  <c r="F37"/>
  <c r="E37"/>
  <c r="L33"/>
  <c r="L32"/>
  <c r="K32"/>
  <c r="K33" s="1"/>
  <c r="J32"/>
  <c r="J33" s="1"/>
  <c r="G32"/>
  <c r="G33" s="1"/>
  <c r="F32"/>
  <c r="F33" s="1"/>
  <c r="E32"/>
  <c r="E33" s="1"/>
  <c r="B32"/>
  <c r="B37" s="1"/>
  <c r="D31"/>
  <c r="D30"/>
  <c r="I29"/>
  <c r="D29"/>
  <c r="I28"/>
  <c r="D28"/>
  <c r="I27"/>
  <c r="D27"/>
  <c r="I26"/>
  <c r="D26"/>
  <c r="I25"/>
  <c r="D25"/>
  <c r="I24"/>
  <c r="D24"/>
  <c r="I23"/>
  <c r="D23"/>
  <c r="I22"/>
  <c r="D22"/>
  <c r="I21"/>
  <c r="D21"/>
  <c r="I20"/>
  <c r="I32" s="1"/>
  <c r="D20"/>
  <c r="L19"/>
  <c r="K19"/>
  <c r="J19"/>
  <c r="D19"/>
  <c r="D18"/>
  <c r="D17"/>
  <c r="D16"/>
  <c r="I15"/>
  <c r="D15"/>
  <c r="I14"/>
  <c r="D14"/>
  <c r="I13"/>
  <c r="D13"/>
  <c r="I12"/>
  <c r="D12"/>
  <c r="I11"/>
  <c r="D11"/>
  <c r="I10"/>
  <c r="D10"/>
  <c r="I9"/>
  <c r="D9"/>
  <c r="I8"/>
  <c r="D8"/>
  <c r="I7"/>
  <c r="D7"/>
  <c r="L6"/>
  <c r="K6"/>
  <c r="J6"/>
  <c r="D6"/>
  <c r="I19" l="1"/>
  <c r="I33"/>
  <c r="D37"/>
  <c r="I37"/>
  <c r="F10" i="5"/>
  <c r="I6" i="4"/>
  <c r="D32"/>
  <c r="D33" s="1"/>
  <c r="F10" i="3"/>
</calcChain>
</file>

<file path=xl/sharedStrings.xml><?xml version="1.0" encoding="utf-8"?>
<sst xmlns="http://schemas.openxmlformats.org/spreadsheetml/2006/main" count="994" uniqueCount="285">
  <si>
    <r>
      <rPr>
        <sz val="10"/>
        <color indexed="8"/>
        <rFont val="宋体"/>
        <charset val="134"/>
      </rPr>
      <t>0</t>
    </r>
    <r>
      <rPr>
        <sz val="10"/>
        <color indexed="8"/>
        <rFont val="宋体"/>
        <charset val="134"/>
      </rPr>
      <t>1表</t>
    </r>
  </si>
  <si>
    <t>部门收支总表</t>
  </si>
  <si>
    <t>单位：万元</t>
  </si>
  <si>
    <t>收          入</t>
  </si>
  <si>
    <t>支             出</t>
  </si>
  <si>
    <t>项目</t>
  </si>
  <si>
    <t>预算数</t>
  </si>
  <si>
    <t>项目（按支出功能分类）</t>
  </si>
  <si>
    <t>一、一般公共预算财政拨款收入</t>
  </si>
  <si>
    <t>201一般公共服务支出</t>
  </si>
  <si>
    <t>支出类别分类</t>
  </si>
  <si>
    <t>二、政府性基金预算财政拨款收入</t>
  </si>
  <si>
    <t>204公共安全支出</t>
  </si>
  <si>
    <t>一、人员类项目支出</t>
  </si>
  <si>
    <t>三、国有资本经营预算财政拨款收入</t>
  </si>
  <si>
    <t>205教育支出</t>
  </si>
  <si>
    <t xml:space="preserve">    工资福利支出</t>
  </si>
  <si>
    <t>四、财政专户管理资金收入</t>
  </si>
  <si>
    <t>206科学技术支出</t>
  </si>
  <si>
    <t xml:space="preserve">    对个人和家庭的补助</t>
  </si>
  <si>
    <t>五、单位资金收入</t>
  </si>
  <si>
    <t>207文化旅游体育与传媒支出</t>
  </si>
  <si>
    <t>二、运转类项目支出</t>
  </si>
  <si>
    <t xml:space="preserve">  其中：事业收入</t>
  </si>
  <si>
    <t>208社会保障和就业支出</t>
  </si>
  <si>
    <t xml:space="preserve">    公用经费项目支出</t>
  </si>
  <si>
    <t xml:space="preserve">     上级补助收入</t>
  </si>
  <si>
    <t>210卫生健康支出</t>
  </si>
  <si>
    <t xml:space="preserve">    其他运转类项目支出</t>
  </si>
  <si>
    <t xml:space="preserve">     附属单位上缴收入</t>
  </si>
  <si>
    <t>211节能环保支出</t>
  </si>
  <si>
    <t>三、特定目标类项目支出</t>
  </si>
  <si>
    <t xml:space="preserve">     事业单位经营收入</t>
  </si>
  <si>
    <t>212城乡社区支出</t>
  </si>
  <si>
    <t xml:space="preserve">    本级支出项目</t>
  </si>
  <si>
    <t xml:space="preserve">     其他收入</t>
  </si>
  <si>
    <t>213农林水支出</t>
  </si>
  <si>
    <t xml:space="preserve">    转移性支出项目</t>
  </si>
  <si>
    <t>214交通运输支出</t>
  </si>
  <si>
    <t>215资源勘探信息等支出</t>
  </si>
  <si>
    <t>216商业服务业等支出</t>
  </si>
  <si>
    <t>217金融支出</t>
  </si>
  <si>
    <t>部门预算支出经济分类</t>
  </si>
  <si>
    <t>219援助其他地区支出</t>
  </si>
  <si>
    <t>301工资福利支出</t>
  </si>
  <si>
    <t>220自然资源海洋气象等支出</t>
  </si>
  <si>
    <t>302商品和服务支出</t>
  </si>
  <si>
    <t>221住房保障支出</t>
  </si>
  <si>
    <t>303对个人和家庭的补助</t>
  </si>
  <si>
    <t>222粮油物资储备支出</t>
  </si>
  <si>
    <t>307债务利息及费用支出</t>
  </si>
  <si>
    <t>224灾害防治及应急管理支出</t>
  </si>
  <si>
    <t>309资本性支出(基本建设)</t>
  </si>
  <si>
    <t>227预备费</t>
  </si>
  <si>
    <t>310资本性支出</t>
  </si>
  <si>
    <t>229其他支出</t>
  </si>
  <si>
    <t>311对企业补助(基本建设)</t>
  </si>
  <si>
    <t>230转移性支出</t>
  </si>
  <si>
    <t>312对企业补助</t>
  </si>
  <si>
    <t>231债务还本支出</t>
  </si>
  <si>
    <t>313对社会保障基金补助</t>
  </si>
  <si>
    <t>232债务付息支出</t>
  </si>
  <si>
    <t>399其他支出</t>
  </si>
  <si>
    <t>233债务发行费用支出</t>
  </si>
  <si>
    <t>234抗疫特别国债安排的支出</t>
  </si>
  <si>
    <t>本年收入合计</t>
  </si>
  <si>
    <t>本年支出合计</t>
  </si>
  <si>
    <t>六、上年结余结转</t>
  </si>
  <si>
    <t>结转下年</t>
  </si>
  <si>
    <t xml:space="preserve">    其中：一般公共预算</t>
  </si>
  <si>
    <t xml:space="preserve">       政府性基金预算</t>
  </si>
  <si>
    <t xml:space="preserve">       单位资金</t>
  </si>
  <si>
    <t>收入总计</t>
  </si>
  <si>
    <t>支出总计</t>
  </si>
  <si>
    <t>02表</t>
  </si>
  <si>
    <t>部门收入总表</t>
  </si>
  <si>
    <t>单位:万元</t>
  </si>
  <si>
    <t>单位编码</t>
  </si>
  <si>
    <t>单位名称</t>
  </si>
  <si>
    <t>总计</t>
  </si>
  <si>
    <t>一般公共预算财政拨款收入</t>
  </si>
  <si>
    <t>政府性基金预算财政拨款收入</t>
  </si>
  <si>
    <t>国有资本经营预算财政拨款收入</t>
  </si>
  <si>
    <t>财政专户管理资金收入</t>
  </si>
  <si>
    <t>事业收入</t>
  </si>
  <si>
    <t>上级补助收入</t>
  </si>
  <si>
    <t>附属单位上缴收入</t>
  </si>
  <si>
    <t>事业单位经营收入</t>
  </si>
  <si>
    <t>其他收入</t>
  </si>
  <si>
    <t>上年结余结转</t>
  </si>
  <si>
    <t>一般公共预算</t>
  </si>
  <si>
    <t>政府性基金预算</t>
  </si>
  <si>
    <t>单位资金</t>
  </si>
  <si>
    <t>合计</t>
  </si>
  <si>
    <t>07</t>
  </si>
  <si>
    <t>社保科</t>
  </si>
  <si>
    <t>03表</t>
  </si>
  <si>
    <t>部门支出总表（支出功能科目）</t>
  </si>
  <si>
    <t>功能科目编码</t>
  </si>
  <si>
    <t>科目名称</t>
  </si>
  <si>
    <t>人员类项目支出</t>
  </si>
  <si>
    <t>运转类项目支出</t>
  </si>
  <si>
    <t>特定目标类项目支出</t>
  </si>
  <si>
    <t>公用经费项目支出</t>
  </si>
  <si>
    <t>其他运转类项目支出</t>
  </si>
  <si>
    <t>行政单位离退休</t>
  </si>
  <si>
    <t>机关事业单位基本养老保险缴费支出</t>
  </si>
  <si>
    <t>行政运行</t>
  </si>
  <si>
    <t>住房公积金</t>
  </si>
  <si>
    <t>04表</t>
  </si>
  <si>
    <t>财政拨款收支预算总表</t>
  </si>
  <si>
    <t>国有资本经营预算</t>
  </si>
  <si>
    <t xml:space="preserve">  工资福利支出</t>
  </si>
  <si>
    <t xml:space="preserve">  对个人和家庭的补助</t>
  </si>
  <si>
    <t xml:space="preserve">  公用经费项目支出</t>
  </si>
  <si>
    <t xml:space="preserve">  其他运转类项目支出</t>
  </si>
  <si>
    <t xml:space="preserve">  本级支出项目</t>
  </si>
  <si>
    <t xml:space="preserve">  转移性支出项目</t>
  </si>
  <si>
    <t>二、上年结余结转</t>
  </si>
  <si>
    <t xml:space="preserve">  (一)一般公共预算</t>
  </si>
  <si>
    <t xml:space="preserve">  (二)政府性基金预算</t>
  </si>
  <si>
    <t xml:space="preserve">  (三)国有资本经营预算</t>
  </si>
  <si>
    <t>05表</t>
  </si>
  <si>
    <t>一般公共预算支出表</t>
  </si>
  <si>
    <t>功能科目名称</t>
  </si>
  <si>
    <t>06表</t>
  </si>
  <si>
    <t>一般公共预算基本支出表</t>
  </si>
  <si>
    <t>经济科目编码</t>
  </si>
  <si>
    <t>经济科目名称</t>
  </si>
  <si>
    <t>基本支出</t>
  </si>
  <si>
    <t>小计</t>
  </si>
  <si>
    <t>30101</t>
  </si>
  <si>
    <t>基本工资</t>
  </si>
  <si>
    <t>30102</t>
  </si>
  <si>
    <t>津贴补贴</t>
  </si>
  <si>
    <t>30103</t>
  </si>
  <si>
    <t>奖金</t>
  </si>
  <si>
    <t>30108</t>
  </si>
  <si>
    <t>机关事业单位基本养老保险缴费</t>
  </si>
  <si>
    <t>30110</t>
  </si>
  <si>
    <t>职工基本医疗保险缴费</t>
  </si>
  <si>
    <t>30111</t>
  </si>
  <si>
    <t>公务员医疗补助缴费</t>
  </si>
  <si>
    <t>30113</t>
  </si>
  <si>
    <t>办公费</t>
  </si>
  <si>
    <t>印刷费</t>
  </si>
  <si>
    <t>公务接待费</t>
  </si>
  <si>
    <t>福利费</t>
  </si>
  <si>
    <t>07表</t>
  </si>
  <si>
    <t>政府性基金预算支出表</t>
  </si>
  <si>
    <t>08表</t>
  </si>
  <si>
    <t>一般公共预算“三公”经费支出预算表</t>
  </si>
  <si>
    <t>“三公”经费支出</t>
  </si>
  <si>
    <t>因公出国（境）费用</t>
  </si>
  <si>
    <t>公务用车购置及运行维护费</t>
  </si>
  <si>
    <t>公务用车购置费</t>
  </si>
  <si>
    <t>公务用车运行及维护费</t>
  </si>
  <si>
    <t>填报单位:鄂州市卫生健康委员会</t>
  </si>
  <si>
    <t>　鄂州市卫生健康委员会</t>
  </si>
  <si>
    <t>　　鄂州市卫生健康委员会本级</t>
  </si>
  <si>
    <t>鄂州市中心医院</t>
    <phoneticPr fontId="7" type="noConversion"/>
  </si>
  <si>
    <t>　鄂州市卫生健康委员会</t>
    <phoneticPr fontId="7" type="noConversion"/>
  </si>
  <si>
    <t>　　鄂州市卫生健康委员会本级</t>
    <phoneticPr fontId="7" type="noConversion"/>
  </si>
  <si>
    <t xml:space="preserve">    鄂州市三医院</t>
    <phoneticPr fontId="7" type="noConversion"/>
  </si>
  <si>
    <t xml:space="preserve">    鄂州市中医医院</t>
    <phoneticPr fontId="7" type="noConversion"/>
  </si>
  <si>
    <t xml:space="preserve">    鄂州市妇幼保健院</t>
    <phoneticPr fontId="7" type="noConversion"/>
  </si>
  <si>
    <t xml:space="preserve">    鄂州市疾病预防控制中心</t>
    <phoneticPr fontId="7" type="noConversion"/>
  </si>
  <si>
    <t xml:space="preserve">    鄂州市卫生健康监督执法支队</t>
    <phoneticPr fontId="7" type="noConversion"/>
  </si>
  <si>
    <t xml:space="preserve">    鄂州市中心血站</t>
    <phoneticPr fontId="7" type="noConversion"/>
  </si>
  <si>
    <t xml:space="preserve">    鄂州市医疗紧急救援中心</t>
    <phoneticPr fontId="7" type="noConversion"/>
  </si>
  <si>
    <t xml:space="preserve">    鄂州市公立医院事务中心</t>
    <phoneticPr fontId="7" type="noConversion"/>
  </si>
  <si>
    <t xml:space="preserve">    鄂州市精神卫生中心</t>
    <phoneticPr fontId="7" type="noConversion"/>
  </si>
  <si>
    <t xml:space="preserve">    鄂州市计划生育协会</t>
    <phoneticPr fontId="7" type="noConversion"/>
  </si>
  <si>
    <t xml:space="preserve">    鄂州市社区卫生服务管理办公室</t>
    <phoneticPr fontId="7" type="noConversion"/>
  </si>
  <si>
    <t>一般行政管理事务</t>
    <phoneticPr fontId="7" type="noConversion"/>
  </si>
  <si>
    <t>其他卫生健康管理事务支出</t>
    <phoneticPr fontId="7" type="noConversion"/>
  </si>
  <si>
    <t>其他公立医院支出</t>
    <phoneticPr fontId="7" type="noConversion"/>
  </si>
  <si>
    <t>其他基层医疗卫生机构支出</t>
    <phoneticPr fontId="7" type="noConversion"/>
  </si>
  <si>
    <t>基本公共卫生服务</t>
    <phoneticPr fontId="7" type="noConversion"/>
  </si>
  <si>
    <t>重大公共卫生服务</t>
    <phoneticPr fontId="7" type="noConversion"/>
  </si>
  <si>
    <t>中医（民族医）药专项</t>
    <phoneticPr fontId="7" type="noConversion"/>
  </si>
  <si>
    <t>计划生育服务</t>
    <phoneticPr fontId="7" type="noConversion"/>
  </si>
  <si>
    <t>其他计划生育事务支出</t>
    <phoneticPr fontId="7" type="noConversion"/>
  </si>
  <si>
    <t>行政单位医疗</t>
    <phoneticPr fontId="7" type="noConversion"/>
  </si>
  <si>
    <t>公务员医疗补助</t>
    <phoneticPr fontId="7" type="noConversion"/>
  </si>
  <si>
    <t>住房公积金</t>
    <phoneticPr fontId="7" type="noConversion"/>
  </si>
  <si>
    <t>其他支出</t>
    <phoneticPr fontId="7" type="noConversion"/>
  </si>
  <si>
    <t>　　鄂州市卫生界学会办公室</t>
    <phoneticPr fontId="7" type="noConversion"/>
  </si>
  <si>
    <t>鄂州市卫生界学会办公室小计</t>
    <phoneticPr fontId="7" type="noConversion"/>
  </si>
  <si>
    <t>鄂州市卫生界学会办公室</t>
    <phoneticPr fontId="7" type="noConversion"/>
  </si>
  <si>
    <t>鄂州市卫生健康委员会本级小计</t>
    <phoneticPr fontId="7" type="noConversion"/>
  </si>
  <si>
    <t>事业单位医疗</t>
    <phoneticPr fontId="7" type="noConversion"/>
  </si>
  <si>
    <t xml:space="preserve">    鄂州市中心医院</t>
    <phoneticPr fontId="7" type="noConversion"/>
  </si>
  <si>
    <t>综合医院</t>
    <phoneticPr fontId="7" type="noConversion"/>
  </si>
  <si>
    <t>鄂州市中心医院小计</t>
    <phoneticPr fontId="7" type="noConversion"/>
  </si>
  <si>
    <t>鄂州市三医院小计</t>
    <phoneticPr fontId="7" type="noConversion"/>
  </si>
  <si>
    <t xml:space="preserve">    鄂州市中医医院小计</t>
    <phoneticPr fontId="7" type="noConversion"/>
  </si>
  <si>
    <t>中医（民族）医院</t>
    <phoneticPr fontId="7" type="noConversion"/>
  </si>
  <si>
    <t xml:space="preserve">    鄂州市妇幼保健院小计</t>
    <phoneticPr fontId="7" type="noConversion"/>
  </si>
  <si>
    <t xml:space="preserve">    鄂州市疾病预防控制中心小计</t>
    <phoneticPr fontId="7" type="noConversion"/>
  </si>
  <si>
    <t>事业单位离退休</t>
    <phoneticPr fontId="7" type="noConversion"/>
  </si>
  <si>
    <t>其他优抚支出</t>
    <phoneticPr fontId="7" type="noConversion"/>
  </si>
  <si>
    <t>疾病预防控制机构</t>
    <phoneticPr fontId="7" type="noConversion"/>
  </si>
  <si>
    <t>卫生监督机构</t>
    <phoneticPr fontId="7" type="noConversion"/>
  </si>
  <si>
    <t>其他卫生健康支出</t>
    <phoneticPr fontId="7" type="noConversion"/>
  </si>
  <si>
    <t>其他国有土地使用权出让收入安排的支出</t>
    <phoneticPr fontId="7" type="noConversion"/>
  </si>
  <si>
    <t xml:space="preserve">    鄂州市卫生健康监督执法支队小计</t>
    <phoneticPr fontId="7" type="noConversion"/>
  </si>
  <si>
    <t xml:space="preserve">    鄂州市中心血站小计</t>
    <phoneticPr fontId="7" type="noConversion"/>
  </si>
  <si>
    <t>采供血机构</t>
    <phoneticPr fontId="7" type="noConversion"/>
  </si>
  <si>
    <t xml:space="preserve">    鄂州市医疗紧急救援中心小计</t>
    <phoneticPr fontId="7" type="noConversion"/>
  </si>
  <si>
    <t>应急救治机构</t>
    <phoneticPr fontId="7" type="noConversion"/>
  </si>
  <si>
    <t xml:space="preserve">    鄂州市公立医院事务中心小计</t>
    <phoneticPr fontId="7" type="noConversion"/>
  </si>
  <si>
    <t xml:space="preserve">    鄂州市精神卫生中心小计</t>
    <phoneticPr fontId="7" type="noConversion"/>
  </si>
  <si>
    <t>精神病医院</t>
    <phoneticPr fontId="7" type="noConversion"/>
  </si>
  <si>
    <t xml:space="preserve">    鄂州市计划生育协会小计</t>
    <phoneticPr fontId="7" type="noConversion"/>
  </si>
  <si>
    <t>计划生育机构</t>
    <phoneticPr fontId="7" type="noConversion"/>
  </si>
  <si>
    <t xml:space="preserve">    鄂州市社区卫生服务管理办公室小计</t>
    <phoneticPr fontId="7" type="noConversion"/>
  </si>
  <si>
    <t>城市社区卫生机构</t>
    <phoneticPr fontId="7" type="noConversion"/>
  </si>
  <si>
    <t>其他基层医疗卫生机构支出</t>
    <phoneticPr fontId="7" type="noConversion"/>
  </si>
  <si>
    <t>工资福利支出</t>
    <phoneticPr fontId="7" type="noConversion"/>
  </si>
  <si>
    <t>附件</t>
    <phoneticPr fontId="7" type="noConversion"/>
  </si>
  <si>
    <r>
      <rPr>
        <sz val="16"/>
        <rFont val="黑体"/>
        <family val="3"/>
        <charset val="134"/>
      </rPr>
      <t>部门预算公开表格样式（参考）目</t>
    </r>
    <r>
      <rPr>
        <sz val="16"/>
        <rFont val="黑体"/>
        <family val="3"/>
        <charset val="134"/>
      </rPr>
      <t>录</t>
    </r>
    <phoneticPr fontId="7" type="noConversion"/>
  </si>
  <si>
    <t>四、鄂州市卫生健康委员会（汇总）2022年财政拨款收支预算总表</t>
  </si>
  <si>
    <t>五、鄂州市卫生健康委员会（汇总）2022年一般公共预算支出表</t>
  </si>
  <si>
    <t>六、鄂州市卫生健康委员会（汇总）2022年一般公共预算基本支出表</t>
  </si>
  <si>
    <t>七、鄂州市卫生健康委员会（汇总）2022年政府性基金预算支出表</t>
  </si>
  <si>
    <t>八、鄂州市卫生健康委员会（汇总）2022年财政拨款“三公”经费支出表</t>
  </si>
  <si>
    <t>一、鄂州市卫生健康委员会（汇总）2022年部门收支预算总表</t>
  </si>
  <si>
    <t>二、鄂州市卫生健康委员会（汇总）2022年部门收入预算总表</t>
    <phoneticPr fontId="7" type="noConversion"/>
  </si>
  <si>
    <t>三、鄂州市卫生健康委员会（汇总）2022年部门支出预算总表</t>
    <phoneticPr fontId="7" type="noConversion"/>
  </si>
  <si>
    <t>行政运行</t>
    <phoneticPr fontId="7" type="noConversion"/>
  </si>
  <si>
    <t>鄂州市中心医院小计</t>
    <phoneticPr fontId="7" type="noConversion"/>
  </si>
  <si>
    <t>水费</t>
    <phoneticPr fontId="7" type="noConversion"/>
  </si>
  <si>
    <t>电费</t>
    <phoneticPr fontId="7" type="noConversion"/>
  </si>
  <si>
    <t>差旅费</t>
    <phoneticPr fontId="7" type="noConversion"/>
  </si>
  <si>
    <t>邮电费</t>
    <phoneticPr fontId="7" type="noConversion"/>
  </si>
  <si>
    <t>物业管理费</t>
    <phoneticPr fontId="7" type="noConversion"/>
  </si>
  <si>
    <t>维修（护）费</t>
    <phoneticPr fontId="7" type="noConversion"/>
  </si>
  <si>
    <t>会议费</t>
    <phoneticPr fontId="7" type="noConversion"/>
  </si>
  <si>
    <t>培训费</t>
    <phoneticPr fontId="7" type="noConversion"/>
  </si>
  <si>
    <t>委托业务费</t>
    <phoneticPr fontId="7" type="noConversion"/>
  </si>
  <si>
    <t>公务接待费</t>
    <phoneticPr fontId="7" type="noConversion"/>
  </si>
  <si>
    <t>工会经费</t>
    <phoneticPr fontId="7" type="noConversion"/>
  </si>
  <si>
    <t>福利费</t>
    <phoneticPr fontId="7" type="noConversion"/>
  </si>
  <si>
    <t>其他交通费用</t>
    <phoneticPr fontId="7" type="noConversion"/>
  </si>
  <si>
    <t>其他商品和服务支出</t>
    <phoneticPr fontId="7" type="noConversion"/>
  </si>
  <si>
    <t>对个人和家庭补助</t>
    <phoneticPr fontId="7" type="noConversion"/>
  </si>
  <si>
    <t>离休费</t>
    <phoneticPr fontId="7" type="noConversion"/>
  </si>
  <si>
    <t>退休费</t>
    <phoneticPr fontId="7" type="noConversion"/>
  </si>
  <si>
    <t>生活补助</t>
    <phoneticPr fontId="7" type="noConversion"/>
  </si>
  <si>
    <t>基本工资</t>
    <phoneticPr fontId="7" type="noConversion"/>
  </si>
  <si>
    <t>津贴补贴</t>
    <phoneticPr fontId="7" type="noConversion"/>
  </si>
  <si>
    <t>奖金</t>
    <phoneticPr fontId="7" type="noConversion"/>
  </si>
  <si>
    <t>绩效工资</t>
    <phoneticPr fontId="7" type="noConversion"/>
  </si>
  <si>
    <t>机关事业单位基本养老保险缴费</t>
    <phoneticPr fontId="7" type="noConversion"/>
  </si>
  <si>
    <t>职工基本医疗保险缴费</t>
    <phoneticPr fontId="7" type="noConversion"/>
  </si>
  <si>
    <t>住房公积金</t>
    <phoneticPr fontId="7" type="noConversion"/>
  </si>
  <si>
    <t>鄂州市卫生界学会办公室小计</t>
    <phoneticPr fontId="7" type="noConversion"/>
  </si>
  <si>
    <t>鄂州市卫生界学会办公室</t>
  </si>
  <si>
    <t>办公费</t>
    <phoneticPr fontId="7" type="noConversion"/>
  </si>
  <si>
    <t>商品和服务支出</t>
    <phoneticPr fontId="7" type="noConversion"/>
  </si>
  <si>
    <t>商品和服务支出</t>
    <phoneticPr fontId="7" type="noConversion"/>
  </si>
  <si>
    <t>鄂州市疾病预防控制中心小计</t>
    <phoneticPr fontId="7" type="noConversion"/>
  </si>
  <si>
    <t>鄂州市疾病预防控制中心</t>
    <phoneticPr fontId="7" type="noConversion"/>
  </si>
  <si>
    <t>印刷费</t>
    <phoneticPr fontId="7" type="noConversion"/>
  </si>
  <si>
    <t>福利费</t>
    <phoneticPr fontId="7" type="noConversion"/>
  </si>
  <si>
    <t>公务用车运行维护费</t>
    <phoneticPr fontId="7" type="noConversion"/>
  </si>
  <si>
    <t>鄂州市卫生健康监督执法支队小计</t>
    <phoneticPr fontId="7" type="noConversion"/>
  </si>
  <si>
    <t>鄂州市卫生健康监督执法支队</t>
    <phoneticPr fontId="7" type="noConversion"/>
  </si>
  <si>
    <t>公务员医疗补助缴费</t>
    <phoneticPr fontId="7" type="noConversion"/>
  </si>
  <si>
    <t>鄂州市中心血站小计</t>
    <phoneticPr fontId="7" type="noConversion"/>
  </si>
  <si>
    <t>鄂州市中心血站</t>
    <phoneticPr fontId="7" type="noConversion"/>
  </si>
  <si>
    <t>因公出国（境）费用</t>
    <phoneticPr fontId="7" type="noConversion"/>
  </si>
  <si>
    <t>劳务费</t>
    <phoneticPr fontId="7" type="noConversion"/>
  </si>
  <si>
    <t>鄂州市医疗紧急救援中心小计</t>
    <phoneticPr fontId="7" type="noConversion"/>
  </si>
  <si>
    <t>鄂州市医疗紧急救援中心</t>
  </si>
  <si>
    <t>鄂州市公立医院事务中心</t>
  </si>
  <si>
    <t>鄂州市公立医院事务中心小计</t>
    <phoneticPr fontId="7" type="noConversion"/>
  </si>
  <si>
    <t>鄂州市计划生育协会</t>
    <phoneticPr fontId="7" type="noConversion"/>
  </si>
  <si>
    <t>鄂州市计划生育协会小计</t>
    <phoneticPr fontId="7" type="noConversion"/>
  </si>
  <si>
    <t>邮电费</t>
    <phoneticPr fontId="7" type="noConversion"/>
  </si>
  <si>
    <t>会议费</t>
    <phoneticPr fontId="7" type="noConversion"/>
  </si>
  <si>
    <t>鄂州市社区卫生服务管理办公室</t>
    <phoneticPr fontId="7" type="noConversion"/>
  </si>
  <si>
    <t>鄂州市社区卫生服务管理办公室小计</t>
    <phoneticPr fontId="7" type="noConversion"/>
  </si>
  <si>
    <t>鄂州市卫生健康委员会本级</t>
    <phoneticPr fontId="7" type="noConversion"/>
  </si>
</sst>
</file>

<file path=xl/styles.xml><?xml version="1.0" encoding="utf-8"?>
<styleSheet xmlns="http://schemas.openxmlformats.org/spreadsheetml/2006/main">
  <numFmts count="1">
    <numFmt numFmtId="176" formatCode="0.00;[Red]0.00"/>
  </numFmts>
  <fonts count="20">
    <font>
      <sz val="10"/>
      <name val="Arial"/>
    </font>
    <font>
      <sz val="10"/>
      <color indexed="8"/>
      <name val="宋体"/>
      <charset val="134"/>
    </font>
    <font>
      <b/>
      <sz val="20"/>
      <color indexed="8"/>
      <name val="黑体"/>
      <family val="3"/>
      <charset val="134"/>
    </font>
    <font>
      <sz val="10"/>
      <name val="宋体"/>
      <charset val="134"/>
    </font>
    <font>
      <sz val="11"/>
      <color indexed="8"/>
      <name val="Calibri"/>
    </font>
    <font>
      <sz val="11"/>
      <color indexed="8"/>
      <name val="宋体"/>
      <charset val="134"/>
    </font>
    <font>
      <sz val="11"/>
      <color indexed="8"/>
      <name val="宋体"/>
      <charset val="134"/>
    </font>
    <font>
      <sz val="9"/>
      <name val="宋体"/>
      <family val="3"/>
      <charset val="134"/>
    </font>
    <font>
      <sz val="11"/>
      <color indexed="8"/>
      <name val="Calibri"/>
      <family val="2"/>
    </font>
    <font>
      <sz val="11"/>
      <color indexed="8"/>
      <name val="宋体"/>
      <family val="3"/>
      <charset val="134"/>
    </font>
    <font>
      <sz val="11"/>
      <name val="宋体"/>
      <family val="3"/>
      <charset val="134"/>
    </font>
    <font>
      <sz val="10"/>
      <color indexed="8"/>
      <name val="宋体"/>
      <family val="3"/>
      <charset val="134"/>
    </font>
    <font>
      <b/>
      <sz val="11"/>
      <color indexed="8"/>
      <name val="Calibri"/>
      <family val="2"/>
    </font>
    <font>
      <b/>
      <sz val="11"/>
      <color indexed="8"/>
      <name val="宋体"/>
      <family val="3"/>
      <charset val="134"/>
    </font>
    <font>
      <b/>
      <sz val="10"/>
      <name val="Arial"/>
      <family val="2"/>
    </font>
    <font>
      <b/>
      <sz val="11"/>
      <name val="宋体"/>
      <family val="3"/>
      <charset val="134"/>
    </font>
    <font>
      <sz val="12"/>
      <color theme="1"/>
      <name val="黑体"/>
      <family val="3"/>
      <charset val="134"/>
    </font>
    <font>
      <sz val="16"/>
      <name val="黑体"/>
      <family val="3"/>
      <charset val="134"/>
    </font>
    <font>
      <sz val="14"/>
      <name val="楷体"/>
      <family val="3"/>
      <charset val="134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42">
    <xf numFmtId="0" fontId="0" fillId="0" borderId="0" xfId="0"/>
    <xf numFmtId="49" fontId="1" fillId="0" borderId="0" xfId="0" applyNumberFormat="1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NumberFormat="1" applyFont="1" applyBorder="1" applyAlignment="1" applyProtection="1">
      <alignment horizontal="center" vertical="center"/>
    </xf>
    <xf numFmtId="0" fontId="4" fillId="0" borderId="1" xfId="0" applyNumberFormat="1" applyFont="1" applyBorder="1" applyAlignment="1" applyProtection="1">
      <alignment horizontal="center" vertical="center" wrapText="1"/>
    </xf>
    <xf numFmtId="0" fontId="4" fillId="0" borderId="1" xfId="0" applyNumberFormat="1" applyFont="1" applyBorder="1" applyAlignment="1" applyProtection="1">
      <alignment horizontal="center" vertical="center"/>
    </xf>
    <xf numFmtId="0" fontId="4" fillId="0" borderId="1" xfId="0" applyNumberFormat="1" applyFont="1" applyBorder="1" applyAlignment="1" applyProtection="1">
      <alignment vertical="center"/>
    </xf>
    <xf numFmtId="0" fontId="4" fillId="0" borderId="1" xfId="0" applyNumberFormat="1" applyFont="1" applyBorder="1" applyAlignment="1" applyProtection="1">
      <alignment horizontal="left" vertical="center"/>
    </xf>
    <xf numFmtId="176" fontId="4" fillId="0" borderId="1" xfId="0" applyNumberFormat="1" applyFont="1" applyBorder="1" applyAlignment="1" applyProtection="1">
      <alignment horizontal="center" vertical="center"/>
    </xf>
    <xf numFmtId="0" fontId="4" fillId="0" borderId="1" xfId="0" applyNumberFormat="1" applyFont="1" applyBorder="1" applyAlignment="1" applyProtection="1">
      <alignment vertical="center" wrapText="1"/>
    </xf>
    <xf numFmtId="0" fontId="4" fillId="0" borderId="0" xfId="0" applyNumberFormat="1" applyFont="1" applyBorder="1" applyAlignment="1" applyProtection="1"/>
    <xf numFmtId="0" fontId="0" fillId="0" borderId="0" xfId="0" applyFill="1"/>
    <xf numFmtId="0" fontId="4" fillId="0" borderId="0" xfId="0" applyNumberFormat="1" applyFont="1" applyFill="1" applyBorder="1" applyAlignment="1" applyProtection="1"/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vertical="center" wrapText="1"/>
    </xf>
    <xf numFmtId="0" fontId="4" fillId="0" borderId="1" xfId="0" applyNumberFormat="1" applyFont="1" applyFill="1" applyBorder="1" applyAlignment="1" applyProtection="1">
      <alignment vertical="center"/>
    </xf>
    <xf numFmtId="0" fontId="2" fillId="0" borderId="0" xfId="0" applyNumberFormat="1" applyFont="1" applyBorder="1" applyAlignment="1" applyProtection="1">
      <alignment vertical="center"/>
    </xf>
    <xf numFmtId="0" fontId="4" fillId="0" borderId="0" xfId="0" applyNumberFormat="1" applyFont="1" applyBorder="1" applyAlignment="1" applyProtection="1">
      <alignment horizontal="left"/>
    </xf>
    <xf numFmtId="0" fontId="5" fillId="0" borderId="1" xfId="0" applyNumberFormat="1" applyFont="1" applyBorder="1" applyAlignment="1" applyProtection="1">
      <alignment horizontal="center" vertical="center"/>
    </xf>
    <xf numFmtId="0" fontId="5" fillId="0" borderId="1" xfId="0" applyNumberFormat="1" applyFont="1" applyBorder="1" applyAlignment="1" applyProtection="1">
      <alignment vertical="center"/>
    </xf>
    <xf numFmtId="0" fontId="5" fillId="0" borderId="1" xfId="0" applyNumberFormat="1" applyFont="1" applyBorder="1" applyAlignment="1" applyProtection="1">
      <alignment horizontal="center" vertical="center" wrapText="1"/>
    </xf>
    <xf numFmtId="2" fontId="4" fillId="0" borderId="1" xfId="0" applyNumberFormat="1" applyFont="1" applyBorder="1" applyAlignment="1" applyProtection="1">
      <alignment horizontal="center" vertical="center"/>
    </xf>
    <xf numFmtId="2" fontId="4" fillId="0" borderId="0" xfId="0" applyNumberFormat="1" applyFont="1" applyBorder="1" applyAlignment="1" applyProtection="1">
      <alignment horizontal="center" vertical="center"/>
    </xf>
    <xf numFmtId="0" fontId="5" fillId="0" borderId="1" xfId="0" applyNumberFormat="1" applyFont="1" applyBorder="1" applyAlignment="1" applyProtection="1">
      <alignment horizontal="left" vertical="center"/>
    </xf>
    <xf numFmtId="0" fontId="4" fillId="0" borderId="1" xfId="0" applyNumberFormat="1" applyFont="1" applyBorder="1" applyAlignment="1" applyProtection="1"/>
    <xf numFmtId="176" fontId="4" fillId="0" borderId="1" xfId="0" applyNumberFormat="1" applyFont="1" applyBorder="1" applyAlignment="1" applyProtection="1">
      <alignment horizontal="center"/>
    </xf>
    <xf numFmtId="0" fontId="4" fillId="0" borderId="1" xfId="0" applyNumberFormat="1" applyFont="1" applyBorder="1" applyAlignment="1" applyProtection="1">
      <alignment horizontal="left"/>
    </xf>
    <xf numFmtId="2" fontId="4" fillId="0" borderId="1" xfId="0" applyNumberFormat="1" applyFont="1" applyBorder="1" applyAlignment="1" applyProtection="1">
      <alignment horizontal="center"/>
    </xf>
    <xf numFmtId="0" fontId="5" fillId="0" borderId="0" xfId="0" applyNumberFormat="1" applyFont="1" applyBorder="1" applyAlignment="1" applyProtection="1">
      <alignment vertical="center"/>
    </xf>
    <xf numFmtId="0" fontId="5" fillId="0" borderId="0" xfId="0" applyNumberFormat="1" applyFont="1" applyBorder="1" applyAlignment="1" applyProtection="1">
      <alignment horizontal="left" vertical="center"/>
    </xf>
    <xf numFmtId="0" fontId="4" fillId="0" borderId="1" xfId="0" applyNumberFormat="1" applyFont="1" applyBorder="1" applyAlignment="1" applyProtection="1">
      <alignment horizontal="center"/>
    </xf>
    <xf numFmtId="0" fontId="5" fillId="0" borderId="0" xfId="0" applyNumberFormat="1" applyFont="1" applyBorder="1" applyAlignment="1" applyProtection="1">
      <alignment horizontal="center" vertical="center" wrapText="1"/>
    </xf>
    <xf numFmtId="0" fontId="6" fillId="0" borderId="0" xfId="0" applyFont="1" applyFill="1" applyAlignment="1">
      <alignment vertical="center"/>
    </xf>
    <xf numFmtId="176" fontId="4" fillId="0" borderId="0" xfId="0" applyNumberFormat="1" applyFont="1" applyBorder="1" applyAlignment="1" applyProtection="1">
      <alignment horizontal="center" vertical="center"/>
    </xf>
    <xf numFmtId="2" fontId="5" fillId="0" borderId="1" xfId="0" applyNumberFormat="1" applyFont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176" fontId="4" fillId="0" borderId="1" xfId="0" applyNumberFormat="1" applyFont="1" applyBorder="1" applyAlignment="1" applyProtection="1">
      <alignment vertical="center"/>
    </xf>
    <xf numFmtId="0" fontId="0" fillId="0" borderId="0" xfId="0" applyAlignment="1"/>
    <xf numFmtId="0" fontId="4" fillId="0" borderId="3" xfId="0" applyNumberFormat="1" applyFont="1" applyBorder="1" applyAlignment="1" applyProtection="1">
      <alignment horizontal="center" vertical="center"/>
    </xf>
    <xf numFmtId="176" fontId="4" fillId="0" borderId="3" xfId="0" applyNumberFormat="1" applyFont="1" applyBorder="1" applyAlignment="1" applyProtection="1">
      <alignment vertical="center"/>
    </xf>
    <xf numFmtId="0" fontId="4" fillId="0" borderId="2" xfId="0" applyNumberFormat="1" applyFont="1" applyBorder="1" applyAlignment="1" applyProtection="1">
      <alignment horizontal="center" vertical="center"/>
    </xf>
    <xf numFmtId="0" fontId="0" fillId="0" borderId="2" xfId="0" applyBorder="1" applyAlignment="1"/>
    <xf numFmtId="0" fontId="9" fillId="0" borderId="1" xfId="0" applyNumberFormat="1" applyFont="1" applyBorder="1" applyAlignment="1" applyProtection="1">
      <alignment vertical="center"/>
    </xf>
    <xf numFmtId="0" fontId="0" fillId="0" borderId="2" xfId="0" applyBorder="1" applyAlignment="1">
      <alignment horizontal="right"/>
    </xf>
    <xf numFmtId="0" fontId="10" fillId="0" borderId="2" xfId="0" applyFont="1" applyBorder="1" applyAlignment="1">
      <alignment horizontal="left"/>
    </xf>
    <xf numFmtId="0" fontId="11" fillId="0" borderId="0" xfId="0" applyNumberFormat="1" applyFont="1" applyBorder="1" applyAlignment="1" applyProtection="1">
      <alignment vertical="center"/>
    </xf>
    <xf numFmtId="176" fontId="4" fillId="0" borderId="4" xfId="0" applyNumberFormat="1" applyFont="1" applyBorder="1" applyAlignment="1" applyProtection="1">
      <alignment horizontal="center" vertical="center"/>
    </xf>
    <xf numFmtId="176" fontId="4" fillId="0" borderId="5" xfId="0" applyNumberFormat="1" applyFont="1" applyBorder="1" applyAlignment="1" applyProtection="1">
      <alignment horizontal="center" vertical="center"/>
    </xf>
    <xf numFmtId="176" fontId="4" fillId="0" borderId="6" xfId="0" applyNumberFormat="1" applyFont="1" applyBorder="1" applyAlignment="1" applyProtection="1">
      <alignment horizontal="center" vertical="center"/>
    </xf>
    <xf numFmtId="0" fontId="8" fillId="0" borderId="1" xfId="0" applyNumberFormat="1" applyFont="1" applyBorder="1" applyAlignment="1" applyProtection="1">
      <alignment horizontal="center" vertical="center"/>
    </xf>
    <xf numFmtId="176" fontId="8" fillId="0" borderId="7" xfId="0" applyNumberFormat="1" applyFont="1" applyFill="1" applyBorder="1" applyAlignment="1" applyProtection="1">
      <alignment horizontal="center" vertical="center"/>
    </xf>
    <xf numFmtId="176" fontId="4" fillId="0" borderId="9" xfId="0" applyNumberFormat="1" applyFont="1" applyBorder="1" applyAlignment="1" applyProtection="1">
      <alignment horizontal="center" vertical="center"/>
    </xf>
    <xf numFmtId="176" fontId="4" fillId="0" borderId="2" xfId="0" applyNumberFormat="1" applyFont="1" applyBorder="1" applyAlignment="1" applyProtection="1">
      <alignment horizontal="center" vertical="center"/>
    </xf>
    <xf numFmtId="0" fontId="9" fillId="0" borderId="1" xfId="0" applyNumberFormat="1" applyFont="1" applyBorder="1" applyAlignment="1" applyProtection="1">
      <alignment horizontal="center" vertical="center"/>
    </xf>
    <xf numFmtId="0" fontId="4" fillId="0" borderId="4" xfId="0" applyNumberFormat="1" applyFont="1" applyBorder="1" applyAlignment="1" applyProtection="1">
      <alignment vertical="center"/>
    </xf>
    <xf numFmtId="176" fontId="4" fillId="0" borderId="10" xfId="0" applyNumberFormat="1" applyFont="1" applyBorder="1" applyAlignment="1" applyProtection="1">
      <alignment horizontal="center" vertical="center"/>
    </xf>
    <xf numFmtId="176" fontId="4" fillId="0" borderId="8" xfId="0" applyNumberFormat="1" applyFont="1" applyBorder="1" applyAlignment="1" applyProtection="1">
      <alignment horizontal="center" vertical="center"/>
    </xf>
    <xf numFmtId="0" fontId="9" fillId="0" borderId="6" xfId="0" applyNumberFormat="1" applyFont="1" applyBorder="1" applyAlignment="1" applyProtection="1">
      <alignment vertical="center"/>
    </xf>
    <xf numFmtId="176" fontId="8" fillId="0" borderId="1" xfId="0" applyNumberFormat="1" applyFont="1" applyBorder="1" applyAlignment="1" applyProtection="1">
      <alignment horizontal="center" vertical="center"/>
    </xf>
    <xf numFmtId="0" fontId="4" fillId="0" borderId="6" xfId="0" applyNumberFormat="1" applyFont="1" applyBorder="1" applyAlignment="1" applyProtection="1">
      <alignment horizontal="center" vertical="center"/>
    </xf>
    <xf numFmtId="0" fontId="12" fillId="0" borderId="3" xfId="0" applyNumberFormat="1" applyFont="1" applyBorder="1" applyAlignment="1" applyProtection="1">
      <alignment horizontal="center" vertical="center"/>
    </xf>
    <xf numFmtId="0" fontId="13" fillId="0" borderId="3" xfId="0" applyNumberFormat="1" applyFont="1" applyBorder="1" applyAlignment="1" applyProtection="1">
      <alignment vertical="center"/>
    </xf>
    <xf numFmtId="176" fontId="12" fillId="0" borderId="3" xfId="0" applyNumberFormat="1" applyFont="1" applyBorder="1" applyAlignment="1" applyProtection="1">
      <alignment horizontal="center" vertical="center"/>
    </xf>
    <xf numFmtId="0" fontId="12" fillId="0" borderId="2" xfId="0" applyNumberFormat="1" applyFont="1" applyBorder="1" applyAlignment="1" applyProtection="1">
      <alignment horizontal="center" vertical="center"/>
    </xf>
    <xf numFmtId="0" fontId="13" fillId="0" borderId="2" xfId="0" applyNumberFormat="1" applyFont="1" applyBorder="1" applyAlignment="1" applyProtection="1">
      <alignment horizontal="left" vertical="center"/>
    </xf>
    <xf numFmtId="176" fontId="12" fillId="0" borderId="2" xfId="0" applyNumberFormat="1" applyFont="1" applyBorder="1" applyAlignment="1" applyProtection="1">
      <alignment horizontal="center" vertical="center"/>
    </xf>
    <xf numFmtId="0" fontId="12" fillId="0" borderId="1" xfId="0" applyNumberFormat="1" applyFont="1" applyBorder="1" applyAlignment="1" applyProtection="1">
      <alignment horizontal="center" vertical="center"/>
    </xf>
    <xf numFmtId="0" fontId="12" fillId="0" borderId="1" xfId="0" applyNumberFormat="1" applyFont="1" applyBorder="1" applyAlignment="1" applyProtection="1">
      <alignment vertical="center"/>
    </xf>
    <xf numFmtId="0" fontId="13" fillId="0" borderId="1" xfId="0" applyNumberFormat="1" applyFont="1" applyBorder="1" applyAlignment="1" applyProtection="1">
      <alignment vertical="center"/>
    </xf>
    <xf numFmtId="176" fontId="12" fillId="0" borderId="1" xfId="0" applyNumberFormat="1" applyFont="1" applyBorder="1" applyAlignment="1" applyProtection="1">
      <alignment horizontal="center" vertical="center"/>
    </xf>
    <xf numFmtId="0" fontId="14" fillId="0" borderId="0" xfId="0" applyFont="1"/>
    <xf numFmtId="0" fontId="15" fillId="0" borderId="2" xfId="0" applyFont="1" applyBorder="1" applyAlignment="1">
      <alignment horizontal="left"/>
    </xf>
    <xf numFmtId="0" fontId="15" fillId="0" borderId="2" xfId="0" applyFont="1" applyBorder="1" applyAlignment="1">
      <alignment horizontal="center"/>
    </xf>
    <xf numFmtId="0" fontId="13" fillId="0" borderId="1" xfId="0" applyNumberFormat="1" applyFont="1" applyBorder="1" applyAlignment="1" applyProtection="1">
      <alignment horizontal="center" vertical="center"/>
    </xf>
    <xf numFmtId="0" fontId="12" fillId="0" borderId="1" xfId="0" applyNumberFormat="1" applyFont="1" applyFill="1" applyBorder="1" applyAlignment="1" applyProtection="1">
      <alignment horizontal="center" vertical="center"/>
    </xf>
    <xf numFmtId="0" fontId="13" fillId="0" borderId="1" xfId="0" applyNumberFormat="1" applyFont="1" applyFill="1" applyBorder="1" applyAlignment="1" applyProtection="1">
      <alignment vertical="center"/>
    </xf>
    <xf numFmtId="0" fontId="12" fillId="0" borderId="2" xfId="0" applyNumberFormat="1" applyFont="1" applyFill="1" applyBorder="1" applyAlignment="1" applyProtection="1">
      <alignment horizontal="center" vertical="center"/>
    </xf>
    <xf numFmtId="0" fontId="15" fillId="0" borderId="2" xfId="0" applyFont="1" applyFill="1" applyBorder="1" applyAlignment="1">
      <alignment horizontal="left"/>
    </xf>
    <xf numFmtId="176" fontId="12" fillId="0" borderId="1" xfId="0" applyNumberFormat="1" applyFont="1" applyFill="1" applyBorder="1" applyAlignment="1" applyProtection="1">
      <alignment horizontal="center" vertical="center"/>
    </xf>
    <xf numFmtId="0" fontId="14" fillId="0" borderId="0" xfId="0" applyFont="1" applyFill="1"/>
    <xf numFmtId="0" fontId="4" fillId="0" borderId="1" xfId="0" applyNumberFormat="1" applyFont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horizontal="left" vertical="center"/>
    </xf>
    <xf numFmtId="0" fontId="9" fillId="0" borderId="1" xfId="0" applyNumberFormat="1" applyFont="1" applyFill="1" applyBorder="1" applyAlignment="1" applyProtection="1">
      <alignment horizontal="left" vertical="center"/>
    </xf>
    <xf numFmtId="0" fontId="12" fillId="0" borderId="1" xfId="0" applyNumberFormat="1" applyFont="1" applyFill="1" applyBorder="1" applyAlignment="1" applyProtection="1">
      <alignment vertical="center"/>
    </xf>
    <xf numFmtId="0" fontId="0" fillId="0" borderId="0" xfId="0" applyFill="1" applyAlignment="1">
      <alignment horizont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0" fontId="18" fillId="0" borderId="0" xfId="0" applyFont="1" applyAlignment="1">
      <alignment vertical="center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9" fillId="0" borderId="3" xfId="0" applyNumberFormat="1" applyFont="1" applyBorder="1" applyAlignment="1" applyProtection="1">
      <alignment vertical="center"/>
    </xf>
    <xf numFmtId="0" fontId="4" fillId="0" borderId="11" xfId="0" applyNumberFormat="1" applyFont="1" applyBorder="1" applyAlignment="1" applyProtection="1">
      <alignment horizontal="center" vertical="center"/>
    </xf>
    <xf numFmtId="176" fontId="4" fillId="0" borderId="3" xfId="0" applyNumberFormat="1" applyFont="1" applyBorder="1" applyAlignment="1" applyProtection="1">
      <alignment horizontal="center" vertical="center"/>
    </xf>
    <xf numFmtId="0" fontId="0" fillId="0" borderId="2" xfId="0" applyBorder="1" applyAlignment="1">
      <alignment horizontal="center"/>
    </xf>
    <xf numFmtId="0" fontId="10" fillId="0" borderId="2" xfId="0" applyFont="1" applyBorder="1" applyAlignment="1"/>
    <xf numFmtId="0" fontId="10" fillId="0" borderId="11" xfId="0" applyFont="1" applyBorder="1" applyAlignment="1"/>
    <xf numFmtId="0" fontId="2" fillId="0" borderId="0" xfId="0" applyNumberFormat="1" applyFont="1" applyBorder="1" applyAlignment="1" applyProtection="1">
      <alignment horizontal="center" vertical="center"/>
    </xf>
    <xf numFmtId="0" fontId="2" fillId="0" borderId="0" xfId="0" applyNumberFormat="1" applyFont="1" applyBorder="1" applyAlignment="1" applyProtection="1">
      <alignment vertical="center"/>
    </xf>
    <xf numFmtId="0" fontId="5" fillId="0" borderId="1" xfId="0" applyNumberFormat="1" applyFont="1" applyBorder="1" applyAlignment="1" applyProtection="1">
      <alignment horizontal="center" vertical="center"/>
    </xf>
    <xf numFmtId="0" fontId="5" fillId="0" borderId="1" xfId="0" applyNumberFormat="1" applyFont="1" applyBorder="1" applyAlignment="1" applyProtection="1">
      <alignment vertical="center"/>
    </xf>
    <xf numFmtId="0" fontId="5" fillId="0" borderId="1" xfId="0" applyNumberFormat="1" applyFont="1" applyBorder="1" applyAlignment="1" applyProtection="1">
      <alignment horizontal="center" vertical="center" wrapText="1"/>
    </xf>
    <xf numFmtId="0" fontId="5" fillId="0" borderId="1" xfId="0" applyNumberFormat="1" applyFont="1" applyBorder="1" applyAlignment="1" applyProtection="1">
      <alignment vertical="center" wrapText="1"/>
    </xf>
    <xf numFmtId="0" fontId="2" fillId="0" borderId="0" xfId="0" applyNumberFormat="1" applyFont="1" applyBorder="1" applyAlignment="1" applyProtection="1">
      <alignment horizontal="left" vertical="center"/>
    </xf>
    <xf numFmtId="0" fontId="4" fillId="0" borderId="1" xfId="0" applyNumberFormat="1" applyFont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Fill="1" applyBorder="1" applyAlignment="1" applyProtection="1">
      <alignment vertical="center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vertical="center" wrapText="1"/>
    </xf>
    <xf numFmtId="0" fontId="4" fillId="0" borderId="1" xfId="0" applyNumberFormat="1" applyFont="1" applyBorder="1" applyAlignment="1" applyProtection="1">
      <alignment vertical="center" wrapText="1"/>
    </xf>
    <xf numFmtId="0" fontId="4" fillId="0" borderId="1" xfId="0" applyNumberFormat="1" applyFont="1" applyBorder="1" applyAlignment="1" applyProtection="1">
      <alignment horizontal="center" vertical="center"/>
    </xf>
    <xf numFmtId="0" fontId="9" fillId="0" borderId="1" xfId="0" applyNumberFormat="1" applyFont="1" applyFill="1" applyBorder="1" applyAlignment="1" applyProtection="1">
      <alignment vertical="center"/>
    </xf>
    <xf numFmtId="0" fontId="19" fillId="2" borderId="1" xfId="0" applyFont="1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4" fillId="0" borderId="4" xfId="0" applyNumberFormat="1" applyFont="1" applyFill="1" applyBorder="1" applyAlignment="1" applyProtection="1">
      <alignment horizontal="center" vertical="center"/>
    </xf>
    <xf numFmtId="0" fontId="4" fillId="0" borderId="2" xfId="0" applyNumberFormat="1" applyFont="1" applyFill="1" applyBorder="1" applyAlignment="1" applyProtection="1">
      <alignment vertical="center"/>
    </xf>
    <xf numFmtId="0" fontId="14" fillId="2" borderId="1" xfId="0" applyFont="1" applyFill="1" applyBorder="1" applyAlignment="1">
      <alignment horizontal="left" vertical="center"/>
    </xf>
    <xf numFmtId="0" fontId="9" fillId="0" borderId="1" xfId="0" applyNumberFormat="1" applyFont="1" applyFill="1" applyBorder="1" applyAlignment="1" applyProtection="1">
      <alignment horizontal="center" vertical="center"/>
    </xf>
    <xf numFmtId="0" fontId="0" fillId="0" borderId="0" xfId="0" applyFill="1" applyAlignment="1">
      <alignment horizontal="center" vertical="center"/>
    </xf>
    <xf numFmtId="0" fontId="13" fillId="0" borderId="1" xfId="0" applyNumberFormat="1" applyFont="1" applyFill="1" applyBorder="1" applyAlignment="1" applyProtection="1">
      <alignment horizontal="center" vertical="center"/>
    </xf>
    <xf numFmtId="0" fontId="0" fillId="2" borderId="1" xfId="0" applyNumberFormat="1" applyFill="1" applyBorder="1" applyAlignment="1">
      <alignment horizontal="left" vertical="center"/>
    </xf>
    <xf numFmtId="176" fontId="4" fillId="2" borderId="1" xfId="0" applyNumberFormat="1" applyFont="1" applyFill="1" applyBorder="1" applyAlignment="1" applyProtection="1">
      <alignment horizontal="left" vertical="center"/>
    </xf>
    <xf numFmtId="0" fontId="0" fillId="0" borderId="0" xfId="0" applyFill="1" applyAlignment="1">
      <alignment horizontal="left" vertical="center"/>
    </xf>
    <xf numFmtId="176" fontId="4" fillId="0" borderId="1" xfId="0" applyNumberFormat="1" applyFont="1" applyFill="1" applyBorder="1" applyAlignment="1" applyProtection="1">
      <alignment horizontal="left" vertical="center"/>
    </xf>
    <xf numFmtId="176" fontId="4" fillId="0" borderId="3" xfId="0" applyNumberFormat="1" applyFont="1" applyFill="1" applyBorder="1" applyAlignment="1" applyProtection="1">
      <alignment horizontal="left" vertical="center"/>
    </xf>
    <xf numFmtId="0" fontId="9" fillId="0" borderId="0" xfId="0" applyNumberFormat="1" applyFont="1" applyFill="1" applyBorder="1" applyAlignment="1" applyProtection="1">
      <alignment horizontal="left" vertical="center"/>
    </xf>
    <xf numFmtId="176" fontId="4" fillId="0" borderId="2" xfId="0" applyNumberFormat="1" applyFont="1" applyFill="1" applyBorder="1" applyAlignment="1" applyProtection="1">
      <alignment horizontal="left" vertical="center"/>
    </xf>
    <xf numFmtId="0" fontId="0" fillId="2" borderId="6" xfId="0" applyNumberFormat="1" applyFill="1" applyBorder="1" applyAlignment="1">
      <alignment horizontal="left" vertical="center"/>
    </xf>
    <xf numFmtId="0" fontId="13" fillId="0" borderId="1" xfId="0" applyNumberFormat="1" applyFont="1" applyFill="1" applyBorder="1" applyAlignment="1" applyProtection="1">
      <alignment horizontal="left" vertical="center"/>
    </xf>
    <xf numFmtId="0" fontId="14" fillId="2" borderId="1" xfId="0" applyNumberFormat="1" applyFont="1" applyFill="1" applyBorder="1" applyAlignment="1">
      <alignment horizontal="left" vertical="center"/>
    </xf>
    <xf numFmtId="176" fontId="12" fillId="0" borderId="1" xfId="0" applyNumberFormat="1" applyFont="1" applyFill="1" applyBorder="1" applyAlignment="1" applyProtection="1">
      <alignment horizontal="left" vertical="center"/>
    </xf>
    <xf numFmtId="0" fontId="14" fillId="0" borderId="0" xfId="0" applyFont="1" applyFill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19" fillId="0" borderId="1" xfId="0" applyFont="1" applyBorder="1" applyAlignment="1">
      <alignment horizontal="left" vertical="center"/>
    </xf>
    <xf numFmtId="0" fontId="0" fillId="0" borderId="1" xfId="0" applyNumberFormat="1" applyBorder="1" applyAlignment="1">
      <alignment horizontal="left" vertical="center"/>
    </xf>
    <xf numFmtId="0" fontId="0" fillId="2" borderId="1" xfId="0" applyNumberFormat="1" applyFill="1" applyBorder="1" applyAlignment="1">
      <alignment horizontal="left"/>
    </xf>
    <xf numFmtId="0" fontId="19" fillId="2" borderId="1" xfId="0" applyNumberFormat="1" applyFont="1" applyFill="1" applyBorder="1" applyAlignment="1">
      <alignment horizontal="left" vertical="center"/>
    </xf>
    <xf numFmtId="0" fontId="8" fillId="0" borderId="1" xfId="0" applyNumberFormat="1" applyFont="1" applyFill="1" applyBorder="1" applyAlignment="1" applyProtection="1">
      <alignment horizontal="center" vertical="center"/>
    </xf>
    <xf numFmtId="0" fontId="0" fillId="0" borderId="1" xfId="0" applyNumberFormat="1" applyBorder="1" applyAlignment="1">
      <alignment horizontal="left"/>
    </xf>
    <xf numFmtId="0" fontId="19" fillId="0" borderId="1" xfId="0" applyFont="1" applyBorder="1" applyAlignment="1">
      <alignment horizontal="left"/>
    </xf>
    <xf numFmtId="0" fontId="19" fillId="2" borderId="1" xfId="0" applyFont="1" applyFill="1" applyBorder="1" applyAlignment="1">
      <alignment horizontal="left"/>
    </xf>
    <xf numFmtId="0" fontId="9" fillId="0" borderId="6" xfId="0" applyNumberFormat="1" applyFont="1" applyFill="1" applyBorder="1" applyAlignment="1" applyProtection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16"/>
  <sheetViews>
    <sheetView workbookViewId="0">
      <selection activeCell="E5" sqref="E5"/>
    </sheetView>
  </sheetViews>
  <sheetFormatPr defaultRowHeight="12.75"/>
  <cols>
    <col min="1" max="1" width="13.140625" style="37" customWidth="1"/>
    <col min="2" max="2" width="70.5703125" style="37" customWidth="1"/>
    <col min="3" max="16384" width="9.140625" style="37"/>
  </cols>
  <sheetData>
    <row r="1" spans="1:2" ht="14.25">
      <c r="A1" s="86" t="s">
        <v>220</v>
      </c>
    </row>
    <row r="2" spans="1:2" ht="47.25" customHeight="1">
      <c r="B2" s="87" t="s">
        <v>221</v>
      </c>
    </row>
    <row r="3" spans="1:2" ht="58.5" customHeight="1">
      <c r="B3" s="88" t="s">
        <v>227</v>
      </c>
    </row>
    <row r="4" spans="1:2" ht="58.5" customHeight="1">
      <c r="B4" s="88" t="s">
        <v>228</v>
      </c>
    </row>
    <row r="5" spans="1:2" ht="58.5" customHeight="1">
      <c r="B5" s="88" t="s">
        <v>229</v>
      </c>
    </row>
    <row r="6" spans="1:2" ht="58.5" customHeight="1">
      <c r="B6" s="88" t="s">
        <v>222</v>
      </c>
    </row>
    <row r="7" spans="1:2" ht="58.5" customHeight="1">
      <c r="B7" s="88" t="s">
        <v>223</v>
      </c>
    </row>
    <row r="8" spans="1:2" ht="58.5" customHeight="1">
      <c r="B8" s="88" t="s">
        <v>224</v>
      </c>
    </row>
    <row r="9" spans="1:2" ht="58.5" customHeight="1">
      <c r="B9" s="88" t="s">
        <v>225</v>
      </c>
    </row>
    <row r="10" spans="1:2" ht="58.5" customHeight="1">
      <c r="B10" s="88" t="s">
        <v>226</v>
      </c>
    </row>
    <row r="11" spans="1:2" ht="18.75">
      <c r="B11" s="89"/>
    </row>
    <row r="12" spans="1:2" ht="18.75">
      <c r="B12" s="89"/>
    </row>
    <row r="13" spans="1:2" ht="18.75">
      <c r="B13" s="89"/>
    </row>
    <row r="14" spans="1:2" ht="18.75">
      <c r="B14" s="89"/>
    </row>
    <row r="15" spans="1:2" ht="18.75">
      <c r="B15" s="89"/>
    </row>
    <row r="16" spans="1:2" ht="18.75">
      <c r="B16" s="89"/>
    </row>
  </sheetData>
  <phoneticPr fontId="7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41"/>
  <sheetViews>
    <sheetView topLeftCell="A13" workbookViewId="0">
      <selection activeCell="H37" sqref="H37"/>
    </sheetView>
  </sheetViews>
  <sheetFormatPr defaultColWidth="9.140625" defaultRowHeight="12.75"/>
  <cols>
    <col min="1" max="1" width="23.140625" customWidth="1"/>
    <col min="2" max="2" width="10.85546875" customWidth="1"/>
    <col min="3" max="3" width="19.42578125" customWidth="1"/>
    <col min="4" max="4" width="11.7109375" customWidth="1"/>
    <col min="5" max="5" width="19.85546875" customWidth="1"/>
    <col min="6" max="6" width="11" customWidth="1"/>
    <col min="7" max="7" width="9.140625" customWidth="1"/>
  </cols>
  <sheetData>
    <row r="1" spans="1:6" s="32" customFormat="1" ht="13.5" customHeight="1">
      <c r="A1" s="1" t="s">
        <v>0</v>
      </c>
    </row>
    <row r="2" spans="1:6" ht="26.25" customHeight="1">
      <c r="A2" s="97" t="s">
        <v>1</v>
      </c>
      <c r="B2" s="98"/>
      <c r="C2" s="98"/>
      <c r="D2" s="98"/>
      <c r="E2" s="98"/>
      <c r="F2" s="98"/>
    </row>
    <row r="3" spans="1:6" ht="18.75" customHeight="1">
      <c r="A3" s="2" t="s">
        <v>157</v>
      </c>
      <c r="F3" s="45" t="s">
        <v>2</v>
      </c>
    </row>
    <row r="4" spans="1:6" ht="17.25" customHeight="1">
      <c r="A4" s="18" t="s">
        <v>3</v>
      </c>
      <c r="B4" s="24"/>
      <c r="C4" s="99" t="s">
        <v>4</v>
      </c>
      <c r="D4" s="100"/>
      <c r="E4" s="100"/>
      <c r="F4" s="100"/>
    </row>
    <row r="5" spans="1:6" ht="17.25" customHeight="1">
      <c r="A5" s="18" t="s">
        <v>5</v>
      </c>
      <c r="B5" s="18" t="s">
        <v>6</v>
      </c>
      <c r="C5" s="18" t="s">
        <v>7</v>
      </c>
      <c r="D5" s="18" t="s">
        <v>6</v>
      </c>
      <c r="E5" s="18" t="s">
        <v>5</v>
      </c>
      <c r="F5" s="18" t="s">
        <v>6</v>
      </c>
    </row>
    <row r="6" spans="1:6" ht="17.25" customHeight="1">
      <c r="A6" s="19" t="s">
        <v>8</v>
      </c>
      <c r="B6" s="8">
        <v>27033.753000000001</v>
      </c>
      <c r="C6" s="19" t="s">
        <v>9</v>
      </c>
      <c r="D6" s="21"/>
      <c r="E6" s="19" t="s">
        <v>10</v>
      </c>
      <c r="F6" s="21"/>
    </row>
    <row r="7" spans="1:6" ht="17.25" customHeight="1">
      <c r="A7" s="19" t="s">
        <v>11</v>
      </c>
      <c r="B7" s="8">
        <v>6060</v>
      </c>
      <c r="C7" s="19" t="s">
        <v>12</v>
      </c>
      <c r="D7" s="21"/>
      <c r="E7" s="19" t="s">
        <v>13</v>
      </c>
      <c r="F7" s="21">
        <v>3158.31</v>
      </c>
    </row>
    <row r="8" spans="1:6" ht="17.25" customHeight="1">
      <c r="A8" s="19" t="s">
        <v>14</v>
      </c>
      <c r="B8" s="8"/>
      <c r="C8" s="19" t="s">
        <v>15</v>
      </c>
      <c r="D8" s="21"/>
      <c r="E8" s="19" t="s">
        <v>16</v>
      </c>
      <c r="F8" s="21">
        <v>2815.09</v>
      </c>
    </row>
    <row r="9" spans="1:6" ht="17.25" customHeight="1">
      <c r="A9" s="19" t="s">
        <v>17</v>
      </c>
      <c r="B9" s="8"/>
      <c r="C9" s="19" t="s">
        <v>18</v>
      </c>
      <c r="D9" s="21"/>
      <c r="E9" s="19" t="s">
        <v>19</v>
      </c>
      <c r="F9" s="21">
        <v>343.22</v>
      </c>
    </row>
    <row r="10" spans="1:6" ht="17.25" customHeight="1">
      <c r="A10" s="19" t="s">
        <v>20</v>
      </c>
      <c r="B10" s="8"/>
      <c r="C10" s="19" t="s">
        <v>21</v>
      </c>
      <c r="D10" s="21"/>
      <c r="E10" s="19" t="s">
        <v>22</v>
      </c>
      <c r="F10" s="21">
        <v>480.94</v>
      </c>
    </row>
    <row r="11" spans="1:6" ht="17.25" customHeight="1">
      <c r="A11" s="19" t="s">
        <v>23</v>
      </c>
      <c r="B11" s="8"/>
      <c r="C11" s="19" t="s">
        <v>24</v>
      </c>
      <c r="D11" s="21">
        <v>503.37</v>
      </c>
      <c r="E11" s="19" t="s">
        <v>25</v>
      </c>
      <c r="F11" s="21">
        <v>480.94</v>
      </c>
    </row>
    <row r="12" spans="1:6" ht="17.25" customHeight="1">
      <c r="A12" s="19" t="s">
        <v>26</v>
      </c>
      <c r="B12" s="8"/>
      <c r="C12" s="19" t="s">
        <v>27</v>
      </c>
      <c r="D12" s="21">
        <v>26570.85</v>
      </c>
      <c r="E12" s="19" t="s">
        <v>28</v>
      </c>
      <c r="F12" s="21"/>
    </row>
    <row r="13" spans="1:6" ht="17.25" customHeight="1">
      <c r="A13" s="19" t="s">
        <v>29</v>
      </c>
      <c r="B13" s="8"/>
      <c r="C13" s="19" t="s">
        <v>30</v>
      </c>
      <c r="D13" s="21"/>
      <c r="E13" s="19" t="s">
        <v>31</v>
      </c>
      <c r="F13" s="21">
        <v>29775.5</v>
      </c>
    </row>
    <row r="14" spans="1:6" ht="17.25" customHeight="1">
      <c r="A14" s="19" t="s">
        <v>32</v>
      </c>
      <c r="B14" s="8"/>
      <c r="C14" s="19" t="s">
        <v>33</v>
      </c>
      <c r="D14" s="21">
        <v>6060</v>
      </c>
      <c r="E14" s="19" t="s">
        <v>34</v>
      </c>
      <c r="F14" s="21">
        <v>29775.5</v>
      </c>
    </row>
    <row r="15" spans="1:6" ht="17.25" customHeight="1">
      <c r="A15" s="19" t="s">
        <v>35</v>
      </c>
      <c r="B15" s="8"/>
      <c r="C15" s="19" t="s">
        <v>36</v>
      </c>
      <c r="D15" s="21"/>
      <c r="E15" s="19" t="s">
        <v>37</v>
      </c>
      <c r="F15" s="21"/>
    </row>
    <row r="16" spans="1:6" ht="17.25" customHeight="1">
      <c r="A16" s="24"/>
      <c r="B16" s="25"/>
      <c r="C16" s="19" t="s">
        <v>38</v>
      </c>
      <c r="D16" s="21"/>
      <c r="E16" s="24"/>
      <c r="F16" s="27"/>
    </row>
    <row r="17" spans="1:6" ht="17.25" customHeight="1">
      <c r="A17" s="24"/>
      <c r="B17" s="25"/>
      <c r="C17" s="19" t="s">
        <v>39</v>
      </c>
      <c r="D17" s="21"/>
      <c r="E17" s="24"/>
      <c r="F17" s="27"/>
    </row>
    <row r="18" spans="1:6" ht="17.25" customHeight="1">
      <c r="A18" s="24"/>
      <c r="B18" s="25"/>
      <c r="C18" s="19" t="s">
        <v>40</v>
      </c>
      <c r="D18" s="21"/>
      <c r="E18" s="24"/>
      <c r="F18" s="27"/>
    </row>
    <row r="19" spans="1:6" ht="17.25" customHeight="1">
      <c r="A19" s="24"/>
      <c r="B19" s="25"/>
      <c r="C19" s="19" t="s">
        <v>41</v>
      </c>
      <c r="D19" s="21"/>
      <c r="E19" s="19" t="s">
        <v>42</v>
      </c>
      <c r="F19" s="21"/>
    </row>
    <row r="20" spans="1:6" ht="17.25" customHeight="1">
      <c r="A20" s="24"/>
      <c r="B20" s="25"/>
      <c r="C20" s="19" t="s">
        <v>43</v>
      </c>
      <c r="D20" s="21"/>
      <c r="E20" s="19" t="s">
        <v>44</v>
      </c>
      <c r="F20" s="21">
        <v>2815.09</v>
      </c>
    </row>
    <row r="21" spans="1:6" ht="17.25" customHeight="1">
      <c r="A21" s="24"/>
      <c r="B21" s="25"/>
      <c r="C21" s="19" t="s">
        <v>45</v>
      </c>
      <c r="D21" s="21"/>
      <c r="E21" s="19" t="s">
        <v>46</v>
      </c>
      <c r="F21" s="21">
        <v>17546.240000000002</v>
      </c>
    </row>
    <row r="22" spans="1:6" ht="17.25" customHeight="1">
      <c r="A22" s="24"/>
      <c r="B22" s="25"/>
      <c r="C22" s="19" t="s">
        <v>47</v>
      </c>
      <c r="D22" s="21">
        <v>252.53</v>
      </c>
      <c r="E22" s="19" t="s">
        <v>48</v>
      </c>
      <c r="F22" s="21">
        <v>1776.82</v>
      </c>
    </row>
    <row r="23" spans="1:6" ht="17.25" customHeight="1">
      <c r="A23" s="24"/>
      <c r="B23" s="25"/>
      <c r="C23" s="19" t="s">
        <v>49</v>
      </c>
      <c r="D23" s="21"/>
      <c r="E23" s="19" t="s">
        <v>50</v>
      </c>
      <c r="F23" s="21"/>
    </row>
    <row r="24" spans="1:6" ht="17.25" customHeight="1">
      <c r="A24" s="24"/>
      <c r="B24" s="25"/>
      <c r="C24" s="19" t="s">
        <v>51</v>
      </c>
      <c r="D24" s="21"/>
      <c r="E24" s="19" t="s">
        <v>52</v>
      </c>
      <c r="F24" s="21">
        <v>1</v>
      </c>
    </row>
    <row r="25" spans="1:6" ht="17.25" customHeight="1">
      <c r="A25" s="24"/>
      <c r="B25" s="25"/>
      <c r="C25" s="19" t="s">
        <v>53</v>
      </c>
      <c r="D25" s="21"/>
      <c r="E25" s="19" t="s">
        <v>54</v>
      </c>
      <c r="F25" s="21">
        <v>10978.6</v>
      </c>
    </row>
    <row r="26" spans="1:6" ht="17.25" customHeight="1">
      <c r="A26" s="24"/>
      <c r="B26" s="25"/>
      <c r="C26" s="19" t="s">
        <v>55</v>
      </c>
      <c r="D26" s="21">
        <v>28</v>
      </c>
      <c r="E26" s="19" t="s">
        <v>56</v>
      </c>
      <c r="F26" s="21"/>
    </row>
    <row r="27" spans="1:6" ht="17.25" customHeight="1">
      <c r="A27" s="24"/>
      <c r="B27" s="25"/>
      <c r="C27" s="19" t="s">
        <v>57</v>
      </c>
      <c r="D27" s="21"/>
      <c r="E27" s="19" t="s">
        <v>58</v>
      </c>
      <c r="F27" s="21"/>
    </row>
    <row r="28" spans="1:6" ht="17.25" customHeight="1">
      <c r="A28" s="24"/>
      <c r="B28" s="25"/>
      <c r="C28" s="19" t="s">
        <v>59</v>
      </c>
      <c r="D28" s="21"/>
      <c r="E28" s="19" t="s">
        <v>60</v>
      </c>
      <c r="F28" s="21"/>
    </row>
    <row r="29" spans="1:6" ht="17.25" customHeight="1">
      <c r="A29" s="24"/>
      <c r="B29" s="25"/>
      <c r="C29" s="19" t="s">
        <v>61</v>
      </c>
      <c r="D29" s="21"/>
      <c r="E29" s="19" t="s">
        <v>62</v>
      </c>
      <c r="F29" s="21">
        <v>297</v>
      </c>
    </row>
    <row r="30" spans="1:6" ht="17.25" customHeight="1">
      <c r="A30" s="24"/>
      <c r="B30" s="25"/>
      <c r="C30" s="19" t="s">
        <v>63</v>
      </c>
      <c r="D30" s="21"/>
      <c r="E30" s="24"/>
      <c r="F30" s="27"/>
    </row>
    <row r="31" spans="1:6" ht="17.25" customHeight="1">
      <c r="A31" s="24"/>
      <c r="B31" s="25"/>
      <c r="C31" s="19" t="s">
        <v>64</v>
      </c>
      <c r="D31" s="21"/>
      <c r="E31" s="24"/>
      <c r="F31" s="27"/>
    </row>
    <row r="32" spans="1:6" ht="17.25" customHeight="1">
      <c r="A32" s="24"/>
      <c r="B32" s="25"/>
      <c r="C32" s="24"/>
      <c r="D32" s="27"/>
      <c r="E32" s="24"/>
      <c r="F32" s="27"/>
    </row>
    <row r="33" spans="1:6" ht="17.25" customHeight="1">
      <c r="A33" s="19" t="s">
        <v>65</v>
      </c>
      <c r="B33" s="33">
        <f>SUM(B6:B15)</f>
        <v>33093.752999999997</v>
      </c>
      <c r="C33" s="19" t="s">
        <v>66</v>
      </c>
      <c r="D33" s="30">
        <v>33414.75</v>
      </c>
      <c r="E33" s="19" t="s">
        <v>66</v>
      </c>
      <c r="F33" s="30">
        <v>33414.75</v>
      </c>
    </row>
    <row r="34" spans="1:6" ht="17.25" customHeight="1">
      <c r="A34" s="19" t="s">
        <v>67</v>
      </c>
      <c r="B34" s="8">
        <v>321</v>
      </c>
      <c r="C34" s="19" t="s">
        <v>68</v>
      </c>
      <c r="D34" s="30"/>
      <c r="E34" s="19" t="s">
        <v>68</v>
      </c>
      <c r="F34" s="34"/>
    </row>
    <row r="35" spans="1:6" ht="17.25" customHeight="1">
      <c r="A35" s="19" t="s">
        <v>69</v>
      </c>
      <c r="B35" s="8">
        <v>321</v>
      </c>
      <c r="C35" s="24"/>
      <c r="D35" s="30"/>
      <c r="E35" s="24"/>
      <c r="F35" s="27"/>
    </row>
    <row r="36" spans="1:6" ht="17.25" customHeight="1">
      <c r="A36" s="19" t="s">
        <v>70</v>
      </c>
      <c r="B36" s="8"/>
      <c r="C36" s="24"/>
      <c r="D36" s="30"/>
      <c r="E36" s="24"/>
      <c r="F36" s="27"/>
    </row>
    <row r="37" spans="1:6" ht="17.25" customHeight="1">
      <c r="A37" s="19" t="s">
        <v>71</v>
      </c>
      <c r="B37" s="8"/>
      <c r="C37" s="24"/>
      <c r="D37" s="30"/>
      <c r="E37" s="24"/>
      <c r="F37" s="27"/>
    </row>
    <row r="38" spans="1:6" ht="17.25" customHeight="1">
      <c r="A38" s="24"/>
      <c r="B38" s="25"/>
      <c r="C38" s="24"/>
      <c r="D38" s="30"/>
      <c r="E38" s="24"/>
      <c r="F38" s="27"/>
    </row>
    <row r="39" spans="1:6" ht="17.25" customHeight="1">
      <c r="A39" s="19" t="s">
        <v>72</v>
      </c>
      <c r="B39" s="8">
        <v>33414.75</v>
      </c>
      <c r="C39" s="19" t="s">
        <v>73</v>
      </c>
      <c r="D39" s="30">
        <v>33414.75</v>
      </c>
      <c r="E39" s="19" t="s">
        <v>73</v>
      </c>
      <c r="F39" s="30">
        <v>33414.75</v>
      </c>
    </row>
    <row r="40" spans="1:6" ht="18.75" customHeight="1">
      <c r="A40" s="28"/>
      <c r="C40" s="28"/>
      <c r="D40" s="28"/>
      <c r="E40" s="28"/>
      <c r="F40" s="28"/>
    </row>
    <row r="41" spans="1:6" ht="18.75" customHeight="1"/>
  </sheetData>
  <mergeCells count="2">
    <mergeCell ref="A2:F2"/>
    <mergeCell ref="C4:F4"/>
  </mergeCells>
  <phoneticPr fontId="7" type="noConversion"/>
  <pageMargins left="0.55118110236220474" right="0.55118110236220474" top="0.98425196850393704" bottom="0.78740157480314965" header="0.51181102362204722" footer="0.51181102362204722"/>
  <pageSetup orientation="portrait" horizontalDpi="300" verticalDpi="300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AE23"/>
  <sheetViews>
    <sheetView workbookViewId="0">
      <pane xSplit="2" ySplit="6" topLeftCell="C7" activePane="bottomRight" state="frozenSplit"/>
      <selection pane="topRight" activeCell="C1" sqref="C1"/>
      <selection pane="bottomLeft" activeCell="A4" sqref="A4"/>
      <selection pane="bottomRight" activeCell="A2" sqref="A2:O2"/>
    </sheetView>
  </sheetViews>
  <sheetFormatPr defaultColWidth="9.140625" defaultRowHeight="12.75"/>
  <cols>
    <col min="1" max="1" width="7.85546875" customWidth="1"/>
    <col min="2" max="2" width="30.7109375" customWidth="1"/>
    <col min="3" max="3" width="11.140625" customWidth="1"/>
    <col min="4" max="5" width="9.7109375" customWidth="1"/>
    <col min="6" max="6" width="7.140625" customWidth="1"/>
    <col min="7" max="7" width="7.7109375" customWidth="1"/>
    <col min="8" max="12" width="6.140625" customWidth="1"/>
    <col min="13" max="13" width="8.5703125" customWidth="1"/>
    <col min="14" max="14" width="7.42578125" customWidth="1"/>
    <col min="15" max="15" width="5.85546875" customWidth="1"/>
    <col min="16" max="32" width="9.140625" customWidth="1"/>
  </cols>
  <sheetData>
    <row r="1" spans="1:31">
      <c r="A1" s="1" t="s">
        <v>74</v>
      </c>
    </row>
    <row r="2" spans="1:31" ht="22.5" customHeight="1">
      <c r="A2" s="97" t="s">
        <v>75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</row>
    <row r="3" spans="1:31" ht="18.75" customHeight="1">
      <c r="A3" s="2" t="s">
        <v>157</v>
      </c>
      <c r="N3" s="28" t="s">
        <v>76</v>
      </c>
    </row>
    <row r="4" spans="1:31" ht="21.75" customHeight="1">
      <c r="A4" s="101" t="s">
        <v>77</v>
      </c>
      <c r="B4" s="101" t="s">
        <v>78</v>
      </c>
      <c r="C4" s="101" t="s">
        <v>79</v>
      </c>
      <c r="D4" s="101" t="s">
        <v>80</v>
      </c>
      <c r="E4" s="101" t="s">
        <v>81</v>
      </c>
      <c r="F4" s="101" t="s">
        <v>82</v>
      </c>
      <c r="G4" s="101" t="s">
        <v>83</v>
      </c>
      <c r="H4" s="101" t="s">
        <v>84</v>
      </c>
      <c r="I4" s="101" t="s">
        <v>85</v>
      </c>
      <c r="J4" s="101" t="s">
        <v>86</v>
      </c>
      <c r="K4" s="101" t="s">
        <v>87</v>
      </c>
      <c r="L4" s="101" t="s">
        <v>88</v>
      </c>
      <c r="M4" s="101" t="s">
        <v>89</v>
      </c>
      <c r="N4" s="101"/>
      <c r="O4" s="101"/>
    </row>
    <row r="5" spans="1:31" ht="39" customHeight="1">
      <c r="A5" s="101"/>
      <c r="B5" s="101"/>
      <c r="C5" s="101"/>
      <c r="D5" s="101"/>
      <c r="E5" s="101"/>
      <c r="F5" s="101"/>
      <c r="G5" s="101"/>
      <c r="H5" s="101"/>
      <c r="I5" s="101"/>
      <c r="J5" s="101"/>
      <c r="K5" s="101"/>
      <c r="L5" s="101"/>
      <c r="M5" s="20" t="s">
        <v>90</v>
      </c>
      <c r="N5" s="20" t="s">
        <v>91</v>
      </c>
      <c r="O5" s="20" t="s">
        <v>92</v>
      </c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  <c r="AB5" s="31"/>
      <c r="AC5" s="31"/>
      <c r="AD5" s="31"/>
      <c r="AE5" s="31"/>
    </row>
    <row r="6" spans="1:31" ht="18.75" customHeight="1">
      <c r="A6" s="18">
        <v>1</v>
      </c>
      <c r="B6" s="18">
        <v>2</v>
      </c>
      <c r="C6" s="18">
        <v>3</v>
      </c>
      <c r="D6" s="18">
        <v>4</v>
      </c>
      <c r="E6" s="18">
        <v>5</v>
      </c>
      <c r="F6" s="18">
        <v>6</v>
      </c>
      <c r="G6" s="18">
        <v>7</v>
      </c>
      <c r="H6" s="18">
        <v>8</v>
      </c>
      <c r="I6" s="18">
        <v>9</v>
      </c>
      <c r="J6" s="18">
        <v>10</v>
      </c>
      <c r="K6" s="18">
        <v>11</v>
      </c>
      <c r="L6" s="18">
        <v>12</v>
      </c>
      <c r="M6" s="18">
        <v>13</v>
      </c>
      <c r="N6" s="18">
        <v>14</v>
      </c>
      <c r="O6" s="18">
        <v>15</v>
      </c>
    </row>
    <row r="7" spans="1:31" ht="18.75" customHeight="1">
      <c r="A7" s="6"/>
      <c r="B7" s="6" t="s">
        <v>93</v>
      </c>
      <c r="C7" s="36">
        <v>33414.75</v>
      </c>
      <c r="D7" s="36">
        <v>27033.75</v>
      </c>
      <c r="E7" s="36">
        <v>6060</v>
      </c>
      <c r="F7" s="36"/>
      <c r="G7" s="36"/>
      <c r="H7" s="36"/>
      <c r="I7" s="36"/>
      <c r="J7" s="36"/>
      <c r="K7" s="36"/>
      <c r="L7" s="36"/>
      <c r="M7" s="36">
        <v>321</v>
      </c>
      <c r="N7" s="8"/>
      <c r="O7" s="8"/>
    </row>
    <row r="8" spans="1:31" ht="18.75" customHeight="1">
      <c r="A8" s="6" t="s">
        <v>94</v>
      </c>
      <c r="B8" s="6" t="s">
        <v>95</v>
      </c>
      <c r="C8" s="36">
        <v>33414.75</v>
      </c>
      <c r="D8" s="36">
        <v>27033.75</v>
      </c>
      <c r="E8" s="36">
        <v>6060</v>
      </c>
      <c r="F8" s="36"/>
      <c r="G8" s="36"/>
      <c r="H8" s="36"/>
      <c r="I8" s="36"/>
      <c r="J8" s="36"/>
      <c r="K8" s="36"/>
      <c r="L8" s="36"/>
      <c r="M8" s="36">
        <v>321</v>
      </c>
      <c r="N8" s="8"/>
      <c r="O8" s="8"/>
    </row>
    <row r="9" spans="1:31" s="37" customFormat="1" ht="17.25" customHeight="1">
      <c r="A9" s="5">
        <v>303</v>
      </c>
      <c r="B9" s="44" t="s">
        <v>161</v>
      </c>
      <c r="C9" s="36">
        <v>33414.75</v>
      </c>
      <c r="D9" s="36">
        <v>27033.75</v>
      </c>
      <c r="E9" s="36">
        <v>6060</v>
      </c>
      <c r="F9" s="36"/>
      <c r="G9" s="36"/>
      <c r="H9" s="36"/>
      <c r="I9" s="36"/>
      <c r="J9" s="36"/>
      <c r="K9" s="36"/>
      <c r="L9" s="36"/>
      <c r="M9" s="36">
        <v>321</v>
      </c>
      <c r="N9" s="36"/>
      <c r="O9" s="36"/>
    </row>
    <row r="10" spans="1:31" s="37" customFormat="1" ht="17.25" customHeight="1">
      <c r="A10" s="5">
        <v>303001</v>
      </c>
      <c r="B10" s="44" t="s">
        <v>162</v>
      </c>
      <c r="C10" s="36">
        <v>7932.71</v>
      </c>
      <c r="D10" s="36">
        <v>7859.71</v>
      </c>
      <c r="E10" s="36"/>
      <c r="F10" s="36"/>
      <c r="G10" s="36"/>
      <c r="H10" s="36"/>
      <c r="I10" s="36"/>
      <c r="J10" s="36"/>
      <c r="K10" s="36"/>
      <c r="L10" s="36"/>
      <c r="M10" s="36">
        <v>73</v>
      </c>
      <c r="N10" s="36"/>
      <c r="O10" s="36"/>
    </row>
    <row r="11" spans="1:31" s="37" customFormat="1" ht="17.25" customHeight="1">
      <c r="A11" s="5">
        <v>303002</v>
      </c>
      <c r="B11" s="44" t="s">
        <v>187</v>
      </c>
      <c r="C11" s="36">
        <v>68.489999999999995</v>
      </c>
      <c r="D11" s="36">
        <v>63.49</v>
      </c>
      <c r="E11" s="36"/>
      <c r="F11" s="36"/>
      <c r="G11" s="36"/>
      <c r="H11" s="36"/>
      <c r="I11" s="36"/>
      <c r="J11" s="36"/>
      <c r="K11" s="36"/>
      <c r="L11" s="36"/>
      <c r="M11" s="36">
        <v>5</v>
      </c>
      <c r="N11" s="36"/>
      <c r="O11" s="36"/>
    </row>
    <row r="12" spans="1:31" s="37" customFormat="1" ht="17.25" customHeight="1">
      <c r="A12" s="38">
        <v>303003</v>
      </c>
      <c r="B12" s="44" t="s">
        <v>192</v>
      </c>
      <c r="C12" s="39">
        <v>2439</v>
      </c>
      <c r="D12" s="39">
        <v>2429</v>
      </c>
      <c r="E12" s="39"/>
      <c r="F12" s="39"/>
      <c r="G12" s="39"/>
      <c r="H12" s="39"/>
      <c r="I12" s="39"/>
      <c r="J12" s="39"/>
      <c r="K12" s="39"/>
      <c r="L12" s="39"/>
      <c r="M12" s="39">
        <v>10</v>
      </c>
      <c r="N12" s="39"/>
      <c r="O12" s="39"/>
    </row>
    <row r="13" spans="1:31" s="37" customFormat="1" ht="17.25" customHeight="1">
      <c r="A13" s="40">
        <v>303004</v>
      </c>
      <c r="B13" s="44" t="s">
        <v>163</v>
      </c>
      <c r="C13" s="41">
        <v>927</v>
      </c>
      <c r="D13" s="41">
        <v>917</v>
      </c>
      <c r="E13" s="41"/>
      <c r="F13" s="41"/>
      <c r="G13" s="41"/>
      <c r="H13" s="41"/>
      <c r="I13" s="41"/>
      <c r="J13" s="41"/>
      <c r="K13" s="41"/>
      <c r="L13" s="41"/>
      <c r="M13" s="41">
        <v>10</v>
      </c>
      <c r="N13" s="41"/>
      <c r="O13" s="41"/>
    </row>
    <row r="14" spans="1:31" s="37" customFormat="1" ht="17.25" customHeight="1">
      <c r="A14" s="40">
        <v>303005</v>
      </c>
      <c r="B14" s="44" t="s">
        <v>164</v>
      </c>
      <c r="C14" s="41">
        <v>1311</v>
      </c>
      <c r="D14" s="43">
        <v>1306</v>
      </c>
      <c r="E14" s="41"/>
      <c r="F14" s="41"/>
      <c r="G14" s="41"/>
      <c r="H14" s="41"/>
      <c r="I14" s="41"/>
      <c r="J14" s="41"/>
      <c r="K14" s="41"/>
      <c r="L14" s="41"/>
      <c r="M14" s="41">
        <v>5</v>
      </c>
      <c r="N14" s="41"/>
      <c r="O14" s="41"/>
    </row>
    <row r="15" spans="1:31" s="37" customFormat="1" ht="17.25" customHeight="1">
      <c r="A15" s="40">
        <v>303006</v>
      </c>
      <c r="B15" s="44" t="s">
        <v>165</v>
      </c>
      <c r="C15" s="41">
        <v>1088.5</v>
      </c>
      <c r="D15" s="41">
        <v>1083.5</v>
      </c>
      <c r="E15" s="41"/>
      <c r="F15" s="41"/>
      <c r="G15" s="41"/>
      <c r="H15" s="41"/>
      <c r="I15" s="41"/>
      <c r="J15" s="41"/>
      <c r="K15" s="41"/>
      <c r="L15" s="41"/>
      <c r="M15" s="41">
        <v>5</v>
      </c>
      <c r="N15" s="41"/>
      <c r="O15" s="41"/>
    </row>
    <row r="16" spans="1:31" s="37" customFormat="1" ht="17.25" customHeight="1">
      <c r="A16" s="40">
        <v>303007</v>
      </c>
      <c r="B16" s="44" t="s">
        <v>166</v>
      </c>
      <c r="C16" s="41">
        <v>12433.42</v>
      </c>
      <c r="D16" s="41">
        <v>8273.42</v>
      </c>
      <c r="E16" s="41">
        <v>4060</v>
      </c>
      <c r="F16" s="41"/>
      <c r="G16" s="41"/>
      <c r="H16" s="41"/>
      <c r="I16" s="41"/>
      <c r="J16" s="41"/>
      <c r="K16" s="41"/>
      <c r="L16" s="41"/>
      <c r="M16" s="41">
        <v>100</v>
      </c>
      <c r="N16" s="41"/>
      <c r="O16" s="41"/>
    </row>
    <row r="17" spans="1:15" s="37" customFormat="1" ht="17.25" customHeight="1">
      <c r="A17" s="40">
        <v>303008</v>
      </c>
      <c r="B17" s="44" t="s">
        <v>167</v>
      </c>
      <c r="C17" s="41">
        <v>741.66</v>
      </c>
      <c r="D17" s="41">
        <v>681.66</v>
      </c>
      <c r="E17" s="41"/>
      <c r="F17" s="41"/>
      <c r="G17" s="41"/>
      <c r="H17" s="41"/>
      <c r="I17" s="41"/>
      <c r="J17" s="41"/>
      <c r="K17" s="41"/>
      <c r="L17" s="41"/>
      <c r="M17" s="41">
        <v>60</v>
      </c>
      <c r="N17" s="41"/>
      <c r="O17" s="41"/>
    </row>
    <row r="18" spans="1:15" s="37" customFormat="1" ht="17.25" customHeight="1">
      <c r="A18" s="40">
        <v>303009</v>
      </c>
      <c r="B18" s="44" t="s">
        <v>168</v>
      </c>
      <c r="C18" s="41">
        <v>812.49</v>
      </c>
      <c r="D18" s="41">
        <v>810.49</v>
      </c>
      <c r="E18" s="41"/>
      <c r="F18" s="41"/>
      <c r="G18" s="41"/>
      <c r="H18" s="41"/>
      <c r="I18" s="41"/>
      <c r="J18" s="41"/>
      <c r="K18" s="41"/>
      <c r="L18" s="41"/>
      <c r="M18" s="41">
        <v>2</v>
      </c>
      <c r="N18" s="41"/>
      <c r="O18" s="41"/>
    </row>
    <row r="19" spans="1:15" s="37" customFormat="1" ht="17.25" customHeight="1">
      <c r="A19" s="40">
        <v>303010</v>
      </c>
      <c r="B19" s="44" t="s">
        <v>169</v>
      </c>
      <c r="C19" s="41">
        <v>137.30000000000001</v>
      </c>
      <c r="D19" s="41">
        <v>135.30000000000001</v>
      </c>
      <c r="E19" s="41"/>
      <c r="F19" s="41"/>
      <c r="G19" s="41"/>
      <c r="H19" s="41"/>
      <c r="I19" s="41"/>
      <c r="J19" s="41"/>
      <c r="K19" s="41"/>
      <c r="L19" s="41"/>
      <c r="M19" s="41">
        <v>2</v>
      </c>
      <c r="N19" s="41"/>
      <c r="O19" s="41"/>
    </row>
    <row r="20" spans="1:15" s="37" customFormat="1" ht="17.25" customHeight="1">
      <c r="A20" s="40">
        <v>303011</v>
      </c>
      <c r="B20" s="44" t="s">
        <v>170</v>
      </c>
      <c r="C20" s="41">
        <v>1076.8599999999999</v>
      </c>
      <c r="D20" s="41">
        <v>1074.8599999999999</v>
      </c>
      <c r="E20" s="41"/>
      <c r="F20" s="41"/>
      <c r="G20" s="41"/>
      <c r="H20" s="41"/>
      <c r="I20" s="41"/>
      <c r="J20" s="41"/>
      <c r="K20" s="41"/>
      <c r="L20" s="41"/>
      <c r="M20" s="41">
        <v>2</v>
      </c>
      <c r="N20" s="41"/>
      <c r="O20" s="41"/>
    </row>
    <row r="21" spans="1:15" s="37" customFormat="1" ht="17.25" customHeight="1">
      <c r="A21" s="40">
        <v>303012</v>
      </c>
      <c r="B21" s="44" t="s">
        <v>171</v>
      </c>
      <c r="C21" s="41">
        <v>4005</v>
      </c>
      <c r="D21" s="41">
        <v>2000</v>
      </c>
      <c r="E21" s="41">
        <v>2000</v>
      </c>
      <c r="F21" s="41"/>
      <c r="G21" s="41"/>
      <c r="H21" s="41"/>
      <c r="I21" s="41"/>
      <c r="J21" s="41"/>
      <c r="K21" s="41"/>
      <c r="L21" s="41"/>
      <c r="M21" s="41">
        <v>5</v>
      </c>
      <c r="N21" s="41"/>
      <c r="O21" s="41"/>
    </row>
    <row r="22" spans="1:15" s="37" customFormat="1" ht="17.25" customHeight="1">
      <c r="A22" s="40">
        <v>303013</v>
      </c>
      <c r="B22" s="44" t="s">
        <v>172</v>
      </c>
      <c r="C22" s="41">
        <v>85.74</v>
      </c>
      <c r="D22" s="41">
        <v>83.74</v>
      </c>
      <c r="E22" s="41"/>
      <c r="F22" s="41"/>
      <c r="G22" s="41"/>
      <c r="H22" s="41"/>
      <c r="I22" s="41"/>
      <c r="J22" s="41"/>
      <c r="K22" s="41"/>
      <c r="L22" s="41"/>
      <c r="M22" s="41">
        <v>2</v>
      </c>
      <c r="N22" s="41"/>
      <c r="O22" s="41"/>
    </row>
    <row r="23" spans="1:15" s="37" customFormat="1" ht="17.25" customHeight="1">
      <c r="A23" s="40">
        <v>303014</v>
      </c>
      <c r="B23" s="44" t="s">
        <v>173</v>
      </c>
      <c r="C23" s="41">
        <v>355.59</v>
      </c>
      <c r="D23" s="41">
        <v>315.58999999999997</v>
      </c>
      <c r="E23" s="41"/>
      <c r="F23" s="41"/>
      <c r="G23" s="41"/>
      <c r="H23" s="41"/>
      <c r="I23" s="41"/>
      <c r="J23" s="41"/>
      <c r="K23" s="41"/>
      <c r="L23" s="41"/>
      <c r="M23" s="41">
        <v>40</v>
      </c>
      <c r="N23" s="41"/>
      <c r="O23" s="41"/>
    </row>
  </sheetData>
  <mergeCells count="14">
    <mergeCell ref="A2:O2"/>
    <mergeCell ref="M4:O4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</mergeCells>
  <phoneticPr fontId="7" type="noConversion"/>
  <pageMargins left="0.55118110236220474" right="0.55118110236220474" top="0.98425196850393704" bottom="0.98425196850393704" header="0.51181102362204722" footer="0.51181102362204722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M95"/>
  <sheetViews>
    <sheetView workbookViewId="0">
      <selection activeCell="L5" sqref="L5"/>
    </sheetView>
  </sheetViews>
  <sheetFormatPr defaultColWidth="9.140625" defaultRowHeight="12.75"/>
  <cols>
    <col min="1" max="1" width="9.140625" customWidth="1"/>
    <col min="2" max="2" width="20.28515625" customWidth="1"/>
    <col min="3" max="3" width="8.28515625" customWidth="1"/>
    <col min="4" max="4" width="33.140625" customWidth="1"/>
    <col min="5" max="5" width="11.42578125" customWidth="1"/>
    <col min="6" max="6" width="10.7109375" customWidth="1"/>
    <col min="7" max="7" width="11.28515625" customWidth="1"/>
    <col min="8" max="8" width="13" customWidth="1"/>
    <col min="9" max="9" width="12.28515625" customWidth="1"/>
    <col min="10" max="14" width="9.140625" customWidth="1"/>
  </cols>
  <sheetData>
    <row r="1" spans="1:13">
      <c r="A1" s="1" t="s">
        <v>96</v>
      </c>
    </row>
    <row r="2" spans="1:13" ht="31.5" customHeight="1">
      <c r="A2" s="97" t="s">
        <v>97</v>
      </c>
      <c r="B2" s="97"/>
      <c r="C2" s="97"/>
      <c r="D2" s="97"/>
      <c r="E2" s="97"/>
      <c r="F2" s="97"/>
      <c r="G2" s="97"/>
      <c r="H2" s="97"/>
      <c r="I2" s="97"/>
      <c r="J2" s="16"/>
      <c r="K2" s="16"/>
      <c r="L2" s="16"/>
      <c r="M2" s="16"/>
    </row>
    <row r="3" spans="1:13" ht="19.5" customHeight="1">
      <c r="A3" s="2" t="s">
        <v>157</v>
      </c>
      <c r="I3" s="28" t="s">
        <v>2</v>
      </c>
    </row>
    <row r="4" spans="1:13" ht="25.5" customHeight="1">
      <c r="A4" s="101" t="s">
        <v>98</v>
      </c>
      <c r="B4" s="101" t="s">
        <v>99</v>
      </c>
      <c r="C4" s="101" t="s">
        <v>77</v>
      </c>
      <c r="D4" s="101" t="s">
        <v>78</v>
      </c>
      <c r="E4" s="101" t="s">
        <v>79</v>
      </c>
      <c r="F4" s="101" t="s">
        <v>100</v>
      </c>
      <c r="G4" s="101" t="s">
        <v>101</v>
      </c>
      <c r="H4" s="102"/>
      <c r="I4" s="101" t="s">
        <v>102</v>
      </c>
      <c r="J4" s="10"/>
      <c r="K4" s="10"/>
      <c r="L4" s="10"/>
      <c r="M4" s="10"/>
    </row>
    <row r="5" spans="1:13" ht="36.75" customHeight="1">
      <c r="A5" s="102"/>
      <c r="B5" s="102"/>
      <c r="C5" s="102"/>
      <c r="D5" s="102"/>
      <c r="E5" s="102"/>
      <c r="F5" s="102"/>
      <c r="G5" s="20" t="s">
        <v>103</v>
      </c>
      <c r="H5" s="20" t="s">
        <v>104</v>
      </c>
      <c r="I5" s="102"/>
      <c r="J5" s="10"/>
      <c r="K5" s="10"/>
      <c r="L5" s="10"/>
      <c r="M5" s="10"/>
    </row>
    <row r="6" spans="1:13" ht="18.75" customHeight="1">
      <c r="A6" s="18">
        <v>1</v>
      </c>
      <c r="B6" s="18">
        <v>2</v>
      </c>
      <c r="C6" s="30">
        <v>3</v>
      </c>
      <c r="D6" s="18">
        <v>4</v>
      </c>
      <c r="E6" s="18">
        <v>5</v>
      </c>
      <c r="F6" s="18">
        <v>6</v>
      </c>
      <c r="G6" s="18">
        <v>7</v>
      </c>
      <c r="H6" s="18">
        <v>8</v>
      </c>
      <c r="I6" s="18">
        <v>9</v>
      </c>
      <c r="J6" s="10"/>
      <c r="K6" s="10"/>
      <c r="L6" s="10"/>
      <c r="M6" s="10"/>
    </row>
    <row r="7" spans="1:13" ht="18.75" customHeight="1">
      <c r="A7" s="6"/>
      <c r="B7" s="6"/>
      <c r="C7" s="6"/>
      <c r="D7" s="6" t="s">
        <v>93</v>
      </c>
      <c r="E7" s="62">
        <v>33414.75</v>
      </c>
      <c r="F7" s="62">
        <v>3158.31</v>
      </c>
      <c r="G7" s="62">
        <v>480.94</v>
      </c>
      <c r="H7" s="62"/>
      <c r="I7" s="62">
        <v>29775.5</v>
      </c>
      <c r="J7" s="10"/>
      <c r="K7" s="10"/>
      <c r="L7" s="10"/>
      <c r="M7" s="10"/>
    </row>
    <row r="8" spans="1:13" ht="18.75" customHeight="1">
      <c r="A8" s="6"/>
      <c r="B8" s="6"/>
      <c r="C8" s="6" t="s">
        <v>94</v>
      </c>
      <c r="D8" s="6" t="s">
        <v>95</v>
      </c>
      <c r="E8" s="62">
        <v>33414.75</v>
      </c>
      <c r="F8" s="62">
        <v>3158.31</v>
      </c>
      <c r="G8" s="62">
        <v>480.94</v>
      </c>
      <c r="H8" s="62"/>
      <c r="I8" s="62">
        <v>29775.5</v>
      </c>
    </row>
    <row r="9" spans="1:13" ht="18.75" customHeight="1">
      <c r="A9" s="6"/>
      <c r="B9" s="6"/>
      <c r="C9" s="60">
        <v>303</v>
      </c>
      <c r="D9" s="61" t="s">
        <v>161</v>
      </c>
      <c r="E9" s="62">
        <v>33414.75</v>
      </c>
      <c r="F9" s="62">
        <v>3158.31</v>
      </c>
      <c r="G9" s="62">
        <v>480.94</v>
      </c>
      <c r="H9" s="62"/>
      <c r="I9" s="62">
        <v>29775.5</v>
      </c>
    </row>
    <row r="10" spans="1:13" ht="18.75" customHeight="1">
      <c r="A10" s="6"/>
      <c r="B10" s="54"/>
      <c r="C10" s="63">
        <v>303001</v>
      </c>
      <c r="D10" s="64" t="s">
        <v>190</v>
      </c>
      <c r="E10" s="65">
        <f>SUM(E11:E26)</f>
        <v>7932.7099999999991</v>
      </c>
      <c r="F10" s="65">
        <f t="shared" ref="F10:I10" si="0">SUM(F11:F26)</f>
        <v>1006.83</v>
      </c>
      <c r="G10" s="65">
        <f t="shared" si="0"/>
        <v>140.88</v>
      </c>
      <c r="H10" s="65"/>
      <c r="I10" s="65">
        <f t="shared" si="0"/>
        <v>6785</v>
      </c>
    </row>
    <row r="11" spans="1:13" ht="18.75" customHeight="1">
      <c r="A11" s="5">
        <v>2080501</v>
      </c>
      <c r="B11" s="6" t="s">
        <v>105</v>
      </c>
      <c r="C11" s="59">
        <v>303001</v>
      </c>
      <c r="D11" s="57" t="s">
        <v>162</v>
      </c>
      <c r="E11" s="55">
        <v>221.49</v>
      </c>
      <c r="F11" s="56">
        <f>221.49-G11</f>
        <v>204.27</v>
      </c>
      <c r="G11" s="56">
        <v>17.22</v>
      </c>
      <c r="H11" s="51"/>
      <c r="I11" s="48"/>
    </row>
    <row r="12" spans="1:13" ht="18.75" customHeight="1">
      <c r="A12" s="5">
        <v>2080505</v>
      </c>
      <c r="B12" s="6" t="s">
        <v>106</v>
      </c>
      <c r="C12" s="5">
        <v>303001</v>
      </c>
      <c r="D12" s="6" t="s">
        <v>159</v>
      </c>
      <c r="E12" s="46">
        <v>57.16</v>
      </c>
      <c r="F12" s="52">
        <v>57.16</v>
      </c>
      <c r="G12" s="52"/>
      <c r="H12" s="47"/>
      <c r="I12" s="8"/>
    </row>
    <row r="13" spans="1:13" ht="18.75" customHeight="1">
      <c r="A13" s="5">
        <v>2100101</v>
      </c>
      <c r="B13" s="6" t="s">
        <v>107</v>
      </c>
      <c r="C13" s="5">
        <v>303001</v>
      </c>
      <c r="D13" s="6" t="s">
        <v>159</v>
      </c>
      <c r="E13" s="46">
        <v>744.42</v>
      </c>
      <c r="F13" s="52">
        <f>744.42-G13</f>
        <v>620.76</v>
      </c>
      <c r="G13" s="52">
        <v>123.66</v>
      </c>
      <c r="H13" s="47"/>
      <c r="I13" s="8"/>
    </row>
    <row r="14" spans="1:13" ht="18.75" customHeight="1">
      <c r="A14" s="5">
        <v>2100102</v>
      </c>
      <c r="B14" s="42" t="s">
        <v>174</v>
      </c>
      <c r="C14" s="5">
        <v>303001</v>
      </c>
      <c r="D14" s="6" t="s">
        <v>159</v>
      </c>
      <c r="E14" s="8">
        <v>100</v>
      </c>
      <c r="F14" s="48"/>
      <c r="G14" s="48"/>
      <c r="H14" s="8"/>
      <c r="I14" s="8">
        <v>100</v>
      </c>
    </row>
    <row r="15" spans="1:13" ht="18.75" customHeight="1">
      <c r="A15" s="5">
        <v>2100199</v>
      </c>
      <c r="B15" s="42" t="s">
        <v>175</v>
      </c>
      <c r="C15" s="5">
        <v>303001</v>
      </c>
      <c r="D15" s="6" t="s">
        <v>159</v>
      </c>
      <c r="E15" s="8">
        <v>201</v>
      </c>
      <c r="F15" s="8"/>
      <c r="G15" s="8"/>
      <c r="H15" s="8"/>
      <c r="I15" s="8">
        <v>201</v>
      </c>
    </row>
    <row r="16" spans="1:13" ht="18.75" customHeight="1">
      <c r="A16" s="5">
        <v>2100299</v>
      </c>
      <c r="B16" s="42" t="s">
        <v>176</v>
      </c>
      <c r="C16" s="5">
        <v>303001</v>
      </c>
      <c r="D16" s="6" t="s">
        <v>159</v>
      </c>
      <c r="E16" s="8">
        <v>1753</v>
      </c>
      <c r="F16" s="8"/>
      <c r="G16" s="8"/>
      <c r="H16" s="8"/>
      <c r="I16" s="8">
        <v>1753</v>
      </c>
    </row>
    <row r="17" spans="1:9" ht="18.75" customHeight="1">
      <c r="A17" s="5">
        <v>2100399</v>
      </c>
      <c r="B17" s="42" t="s">
        <v>177</v>
      </c>
      <c r="C17" s="5">
        <v>303001</v>
      </c>
      <c r="D17" s="6" t="s">
        <v>159</v>
      </c>
      <c r="E17" s="8">
        <v>457</v>
      </c>
      <c r="F17" s="8"/>
      <c r="G17" s="8"/>
      <c r="H17" s="8"/>
      <c r="I17" s="8">
        <v>457</v>
      </c>
    </row>
    <row r="18" spans="1:9" ht="18.75" customHeight="1">
      <c r="A18" s="49">
        <v>2100408</v>
      </c>
      <c r="B18" s="42" t="s">
        <v>178</v>
      </c>
      <c r="C18" s="5">
        <v>303001</v>
      </c>
      <c r="D18" s="6" t="s">
        <v>159</v>
      </c>
      <c r="E18" s="8">
        <v>2535</v>
      </c>
      <c r="F18" s="8"/>
      <c r="G18" s="8"/>
      <c r="H18" s="8"/>
      <c r="I18" s="8">
        <v>2535</v>
      </c>
    </row>
    <row r="19" spans="1:9" ht="18.75" customHeight="1">
      <c r="A19" s="5">
        <v>2100409</v>
      </c>
      <c r="B19" s="42" t="s">
        <v>179</v>
      </c>
      <c r="C19" s="5">
        <v>303001</v>
      </c>
      <c r="D19" s="6" t="s">
        <v>159</v>
      </c>
      <c r="E19" s="8">
        <v>1121</v>
      </c>
      <c r="F19" s="8"/>
      <c r="G19" s="8"/>
      <c r="H19" s="8"/>
      <c r="I19" s="8">
        <v>1121</v>
      </c>
    </row>
    <row r="20" spans="1:9" ht="18.75" customHeight="1">
      <c r="A20" s="5">
        <v>2100601</v>
      </c>
      <c r="B20" s="42" t="s">
        <v>180</v>
      </c>
      <c r="C20" s="5">
        <v>303001</v>
      </c>
      <c r="D20" s="6" t="s">
        <v>159</v>
      </c>
      <c r="E20" s="8">
        <v>120</v>
      </c>
      <c r="F20" s="8"/>
      <c r="G20" s="8"/>
      <c r="H20" s="8"/>
      <c r="I20" s="8">
        <v>120</v>
      </c>
    </row>
    <row r="21" spans="1:9" ht="18.75" customHeight="1">
      <c r="A21" s="5">
        <v>2100717</v>
      </c>
      <c r="B21" s="42" t="s">
        <v>181</v>
      </c>
      <c r="C21" s="5">
        <v>303001</v>
      </c>
      <c r="D21" s="6" t="s">
        <v>159</v>
      </c>
      <c r="E21" s="8">
        <v>155</v>
      </c>
      <c r="F21" s="8"/>
      <c r="G21" s="8"/>
      <c r="H21" s="8"/>
      <c r="I21" s="8">
        <v>155</v>
      </c>
    </row>
    <row r="22" spans="1:9" ht="18.75" customHeight="1">
      <c r="A22" s="5">
        <v>2100799</v>
      </c>
      <c r="B22" s="42" t="s">
        <v>182</v>
      </c>
      <c r="C22" s="5">
        <v>303001</v>
      </c>
      <c r="D22" s="6" t="s">
        <v>159</v>
      </c>
      <c r="E22" s="8">
        <v>315</v>
      </c>
      <c r="F22" s="8"/>
      <c r="G22" s="8"/>
      <c r="H22" s="8"/>
      <c r="I22" s="8">
        <v>315</v>
      </c>
    </row>
    <row r="23" spans="1:9" ht="18.75" customHeight="1">
      <c r="A23" s="5">
        <v>2101101</v>
      </c>
      <c r="B23" s="42" t="s">
        <v>183</v>
      </c>
      <c r="C23" s="5">
        <v>303001</v>
      </c>
      <c r="D23" s="6" t="s">
        <v>159</v>
      </c>
      <c r="E23" s="50">
        <v>33.229999999999997</v>
      </c>
      <c r="F23" s="50">
        <v>33.229999999999997</v>
      </c>
      <c r="G23" s="8"/>
      <c r="H23" s="8"/>
      <c r="I23" s="8"/>
    </row>
    <row r="24" spans="1:9" ht="18.75" customHeight="1">
      <c r="A24" s="5">
        <v>2101103</v>
      </c>
      <c r="B24" s="42" t="s">
        <v>184</v>
      </c>
      <c r="C24" s="5">
        <v>303001</v>
      </c>
      <c r="D24" s="6" t="s">
        <v>159</v>
      </c>
      <c r="E24" s="8">
        <v>17.86</v>
      </c>
      <c r="F24" s="8">
        <v>17.86</v>
      </c>
      <c r="G24" s="8"/>
      <c r="H24" s="8"/>
      <c r="I24" s="8"/>
    </row>
    <row r="25" spans="1:9" ht="18.75" customHeight="1">
      <c r="A25" s="5">
        <v>2210201</v>
      </c>
      <c r="B25" s="42" t="s">
        <v>185</v>
      </c>
      <c r="C25" s="5">
        <v>303001</v>
      </c>
      <c r="D25" s="6" t="s">
        <v>159</v>
      </c>
      <c r="E25" s="8">
        <v>73.55</v>
      </c>
      <c r="F25" s="8">
        <v>73.55</v>
      </c>
      <c r="G25" s="8"/>
      <c r="H25" s="8"/>
      <c r="I25" s="8"/>
    </row>
    <row r="26" spans="1:9" ht="18.75" customHeight="1">
      <c r="A26" s="5">
        <v>2299999</v>
      </c>
      <c r="B26" s="42" t="s">
        <v>186</v>
      </c>
      <c r="C26" s="5">
        <v>303001</v>
      </c>
      <c r="D26" s="6" t="s">
        <v>159</v>
      </c>
      <c r="E26" s="8">
        <v>28</v>
      </c>
      <c r="F26" s="8"/>
      <c r="G26" s="8"/>
      <c r="H26" s="8"/>
      <c r="I26" s="8">
        <v>28</v>
      </c>
    </row>
    <row r="27" spans="1:9" s="70" customFormat="1" ht="18.75" customHeight="1">
      <c r="A27" s="66"/>
      <c r="B27" s="67"/>
      <c r="C27" s="66">
        <v>303002</v>
      </c>
      <c r="D27" s="68" t="s">
        <v>188</v>
      </c>
      <c r="E27" s="69">
        <v>68.489999999999995</v>
      </c>
      <c r="F27" s="69">
        <v>43.13</v>
      </c>
      <c r="G27" s="69">
        <v>7.35</v>
      </c>
      <c r="H27" s="69"/>
      <c r="I27" s="69">
        <v>18</v>
      </c>
    </row>
    <row r="28" spans="1:9" ht="18.75" customHeight="1">
      <c r="A28" s="5">
        <v>2080505</v>
      </c>
      <c r="B28" s="6" t="s">
        <v>106</v>
      </c>
      <c r="C28" s="5">
        <v>303002</v>
      </c>
      <c r="D28" s="53" t="s">
        <v>189</v>
      </c>
      <c r="E28" s="8">
        <v>4.7699999999999996</v>
      </c>
      <c r="F28" s="8">
        <v>4.7699999999999996</v>
      </c>
      <c r="G28" s="8"/>
      <c r="H28" s="8"/>
      <c r="I28" s="8"/>
    </row>
    <row r="29" spans="1:9" ht="18.75" customHeight="1">
      <c r="A29" s="49">
        <v>2100199</v>
      </c>
      <c r="B29" s="42" t="s">
        <v>175</v>
      </c>
      <c r="C29" s="5">
        <v>303002</v>
      </c>
      <c r="D29" s="53" t="s">
        <v>189</v>
      </c>
      <c r="E29" s="58">
        <v>57.14</v>
      </c>
      <c r="F29" s="8">
        <v>31.79</v>
      </c>
      <c r="G29" s="8">
        <v>7.35</v>
      </c>
      <c r="H29" s="8"/>
      <c r="I29" s="8">
        <v>18</v>
      </c>
    </row>
    <row r="30" spans="1:9" ht="18.75" customHeight="1">
      <c r="A30" s="49">
        <v>2101102</v>
      </c>
      <c r="B30" s="42" t="s">
        <v>191</v>
      </c>
      <c r="C30" s="5">
        <v>303002</v>
      </c>
      <c r="D30" s="53" t="s">
        <v>189</v>
      </c>
      <c r="E30" s="8">
        <v>2.77</v>
      </c>
      <c r="F30" s="8">
        <v>2.77</v>
      </c>
      <c r="G30" s="8"/>
      <c r="H30" s="8"/>
      <c r="I30" s="8"/>
    </row>
    <row r="31" spans="1:9" ht="18.75" customHeight="1">
      <c r="A31" s="49">
        <v>2210201</v>
      </c>
      <c r="B31" s="42" t="s">
        <v>185</v>
      </c>
      <c r="C31" s="5">
        <v>303002</v>
      </c>
      <c r="D31" s="53" t="s">
        <v>189</v>
      </c>
      <c r="E31" s="8">
        <v>3.81</v>
      </c>
      <c r="F31" s="8">
        <v>3.81</v>
      </c>
      <c r="G31" s="8"/>
      <c r="H31" s="8"/>
      <c r="I31" s="8"/>
    </row>
    <row r="32" spans="1:9" s="70" customFormat="1" ht="18.75" customHeight="1">
      <c r="A32" s="66"/>
      <c r="B32" s="67"/>
      <c r="C32" s="66">
        <v>303003</v>
      </c>
      <c r="D32" s="73" t="s">
        <v>194</v>
      </c>
      <c r="E32" s="69">
        <v>2439</v>
      </c>
      <c r="F32" s="69"/>
      <c r="G32" s="69"/>
      <c r="H32" s="69"/>
      <c r="I32" s="69">
        <v>2439</v>
      </c>
    </row>
    <row r="33" spans="1:9" ht="18.75" customHeight="1">
      <c r="A33" s="5">
        <v>2100201</v>
      </c>
      <c r="B33" s="42" t="s">
        <v>193</v>
      </c>
      <c r="C33" s="5">
        <v>303003</v>
      </c>
      <c r="D33" s="53" t="s">
        <v>160</v>
      </c>
      <c r="E33" s="8">
        <v>2439</v>
      </c>
      <c r="F33" s="8"/>
      <c r="G33" s="8"/>
      <c r="H33" s="8"/>
      <c r="I33" s="8">
        <v>2439</v>
      </c>
    </row>
    <row r="34" spans="1:9" s="70" customFormat="1" ht="18.75" customHeight="1">
      <c r="A34" s="66"/>
      <c r="B34" s="68"/>
      <c r="C34" s="66">
        <v>303004</v>
      </c>
      <c r="D34" s="72" t="s">
        <v>195</v>
      </c>
      <c r="E34" s="69">
        <v>927</v>
      </c>
      <c r="F34" s="69"/>
      <c r="G34" s="69"/>
      <c r="H34" s="69"/>
      <c r="I34" s="69">
        <v>927</v>
      </c>
    </row>
    <row r="35" spans="1:9" ht="18.75" customHeight="1">
      <c r="A35" s="5">
        <v>2100201</v>
      </c>
      <c r="B35" s="42" t="s">
        <v>193</v>
      </c>
      <c r="C35" s="5">
        <v>303004</v>
      </c>
      <c r="D35" s="44" t="s">
        <v>163</v>
      </c>
      <c r="E35" s="8">
        <v>927</v>
      </c>
      <c r="F35" s="8"/>
      <c r="G35" s="8"/>
      <c r="H35" s="8"/>
      <c r="I35" s="8">
        <v>927</v>
      </c>
    </row>
    <row r="36" spans="1:9" s="70" customFormat="1" ht="18.75" customHeight="1">
      <c r="A36" s="66"/>
      <c r="B36" s="68"/>
      <c r="C36" s="63">
        <v>303005</v>
      </c>
      <c r="D36" s="71" t="s">
        <v>196</v>
      </c>
      <c r="E36" s="69">
        <v>1311</v>
      </c>
      <c r="F36" s="69"/>
      <c r="G36" s="69"/>
      <c r="H36" s="69"/>
      <c r="I36" s="69">
        <v>1311</v>
      </c>
    </row>
    <row r="37" spans="1:9" ht="18.75" customHeight="1">
      <c r="A37" s="5">
        <v>2100199</v>
      </c>
      <c r="B37" s="42" t="s">
        <v>175</v>
      </c>
      <c r="C37" s="40">
        <v>303005</v>
      </c>
      <c r="D37" s="44" t="s">
        <v>164</v>
      </c>
      <c r="E37" s="8">
        <v>5</v>
      </c>
      <c r="F37" s="8"/>
      <c r="G37" s="8"/>
      <c r="H37" s="8"/>
      <c r="I37" s="8">
        <v>5</v>
      </c>
    </row>
    <row r="38" spans="1:9" ht="18.75" customHeight="1">
      <c r="A38" s="5">
        <v>2100202</v>
      </c>
      <c r="B38" s="42" t="s">
        <v>197</v>
      </c>
      <c r="C38" s="40">
        <v>303005</v>
      </c>
      <c r="D38" s="44" t="s">
        <v>164</v>
      </c>
      <c r="E38" s="8">
        <v>1306</v>
      </c>
      <c r="F38" s="8"/>
      <c r="G38" s="8"/>
      <c r="H38" s="8"/>
      <c r="I38" s="8">
        <v>1306</v>
      </c>
    </row>
    <row r="39" spans="1:9" s="70" customFormat="1" ht="18.75" customHeight="1">
      <c r="A39" s="66"/>
      <c r="B39" s="68"/>
      <c r="C39" s="63">
        <v>303006</v>
      </c>
      <c r="D39" s="71" t="s">
        <v>198</v>
      </c>
      <c r="E39" s="69">
        <v>1088.5</v>
      </c>
      <c r="F39" s="69"/>
      <c r="G39" s="69"/>
      <c r="H39" s="69"/>
      <c r="I39" s="69">
        <v>1088.5</v>
      </c>
    </row>
    <row r="40" spans="1:9" ht="18.75" customHeight="1">
      <c r="A40" s="49">
        <v>2100199</v>
      </c>
      <c r="B40" s="42" t="s">
        <v>175</v>
      </c>
      <c r="C40" s="40">
        <v>303006</v>
      </c>
      <c r="D40" s="44" t="s">
        <v>165</v>
      </c>
      <c r="E40" s="8">
        <v>5</v>
      </c>
      <c r="F40" s="8"/>
      <c r="G40" s="8"/>
      <c r="H40" s="8"/>
      <c r="I40" s="8">
        <v>5</v>
      </c>
    </row>
    <row r="41" spans="1:9" ht="18.75" customHeight="1">
      <c r="A41" s="5">
        <v>2100201</v>
      </c>
      <c r="B41" s="42" t="s">
        <v>193</v>
      </c>
      <c r="C41" s="40">
        <v>303006</v>
      </c>
      <c r="D41" s="44" t="s">
        <v>165</v>
      </c>
      <c r="E41" s="8">
        <v>1083.5</v>
      </c>
      <c r="F41" s="8"/>
      <c r="G41" s="8"/>
      <c r="H41" s="8"/>
      <c r="I41" s="8">
        <v>1083.5</v>
      </c>
    </row>
    <row r="42" spans="1:9" s="70" customFormat="1" ht="18.75" customHeight="1">
      <c r="A42" s="66"/>
      <c r="B42" s="68"/>
      <c r="C42" s="63">
        <v>303007</v>
      </c>
      <c r="D42" s="71" t="s">
        <v>199</v>
      </c>
      <c r="E42" s="69">
        <v>12433.42</v>
      </c>
      <c r="F42" s="69">
        <v>1297.95</v>
      </c>
      <c r="G42" s="69">
        <v>196.47</v>
      </c>
      <c r="H42" s="69"/>
      <c r="I42" s="69">
        <v>10939</v>
      </c>
    </row>
    <row r="43" spans="1:9" ht="18.75" customHeight="1">
      <c r="A43" s="5">
        <v>2080502</v>
      </c>
      <c r="B43" s="42" t="s">
        <v>200</v>
      </c>
      <c r="C43" s="40">
        <v>303007</v>
      </c>
      <c r="D43" s="44" t="s">
        <v>166</v>
      </c>
      <c r="E43" s="8">
        <v>15.73</v>
      </c>
      <c r="F43" s="8"/>
      <c r="G43" s="8">
        <v>15.73</v>
      </c>
      <c r="H43" s="8"/>
      <c r="I43" s="8"/>
    </row>
    <row r="44" spans="1:9" ht="18.75" customHeight="1">
      <c r="A44" s="5">
        <v>2080505</v>
      </c>
      <c r="B44" s="6" t="s">
        <v>106</v>
      </c>
      <c r="C44" s="40">
        <v>303007</v>
      </c>
      <c r="D44" s="44" t="s">
        <v>166</v>
      </c>
      <c r="E44" s="8">
        <v>118.27</v>
      </c>
      <c r="F44" s="8">
        <v>118.27</v>
      </c>
      <c r="G44" s="8"/>
      <c r="H44" s="8"/>
      <c r="I44" s="8"/>
    </row>
    <row r="45" spans="1:9" ht="18.75" customHeight="1">
      <c r="A45" s="5">
        <v>2080899</v>
      </c>
      <c r="B45" s="42" t="s">
        <v>201</v>
      </c>
      <c r="C45" s="40">
        <v>303007</v>
      </c>
      <c r="D45" s="44" t="s">
        <v>166</v>
      </c>
      <c r="E45" s="8">
        <v>2.23</v>
      </c>
      <c r="F45" s="8">
        <v>2.2999999999999998</v>
      </c>
      <c r="G45" s="8"/>
      <c r="H45" s="8"/>
      <c r="I45" s="8"/>
    </row>
    <row r="46" spans="1:9" ht="18.75" customHeight="1">
      <c r="A46" s="49">
        <v>2100199</v>
      </c>
      <c r="B46" s="42" t="s">
        <v>175</v>
      </c>
      <c r="C46" s="40">
        <v>303007</v>
      </c>
      <c r="D46" s="44" t="s">
        <v>166</v>
      </c>
      <c r="E46" s="8">
        <v>100</v>
      </c>
      <c r="F46" s="8"/>
      <c r="G46" s="8"/>
      <c r="H46" s="8"/>
      <c r="I46" s="8">
        <v>100</v>
      </c>
    </row>
    <row r="47" spans="1:9" ht="18.75" customHeight="1">
      <c r="A47" s="5">
        <v>2100401</v>
      </c>
      <c r="B47" s="42" t="s">
        <v>202</v>
      </c>
      <c r="C47" s="40">
        <v>303007</v>
      </c>
      <c r="D47" s="44" t="s">
        <v>166</v>
      </c>
      <c r="E47" s="8">
        <v>7729.4</v>
      </c>
      <c r="F47" s="8">
        <v>1000.66</v>
      </c>
      <c r="G47" s="8">
        <v>180.74</v>
      </c>
      <c r="H47" s="8"/>
      <c r="I47" s="8">
        <v>6548</v>
      </c>
    </row>
    <row r="48" spans="1:9" ht="18.75" customHeight="1">
      <c r="A48" s="5">
        <v>2100402</v>
      </c>
      <c r="B48" s="42" t="s">
        <v>203</v>
      </c>
      <c r="C48" s="40">
        <v>303007</v>
      </c>
      <c r="D48" s="44" t="s">
        <v>166</v>
      </c>
      <c r="E48" s="8">
        <v>102</v>
      </c>
      <c r="F48" s="8"/>
      <c r="G48" s="8"/>
      <c r="H48" s="8"/>
      <c r="I48" s="8">
        <v>102</v>
      </c>
    </row>
    <row r="49" spans="1:9" ht="18.75" customHeight="1">
      <c r="A49" s="5">
        <v>2100409</v>
      </c>
      <c r="B49" s="42" t="s">
        <v>179</v>
      </c>
      <c r="C49" s="40">
        <v>303007</v>
      </c>
      <c r="D49" s="44" t="s">
        <v>166</v>
      </c>
      <c r="E49" s="8">
        <v>106</v>
      </c>
      <c r="F49" s="8"/>
      <c r="G49" s="8"/>
      <c r="H49" s="8"/>
      <c r="I49" s="8">
        <v>106</v>
      </c>
    </row>
    <row r="50" spans="1:9" ht="18.75" customHeight="1">
      <c r="A50" s="5">
        <v>2101102</v>
      </c>
      <c r="B50" s="42" t="s">
        <v>191</v>
      </c>
      <c r="C50" s="40">
        <v>303007</v>
      </c>
      <c r="D50" s="44" t="s">
        <v>166</v>
      </c>
      <c r="E50" s="8">
        <v>68.739999999999995</v>
      </c>
      <c r="F50" s="8">
        <v>68.739999999999995</v>
      </c>
      <c r="G50" s="8"/>
      <c r="H50" s="8"/>
      <c r="I50" s="8"/>
    </row>
    <row r="51" spans="1:9" ht="18.75" customHeight="1">
      <c r="A51" s="5">
        <v>2109999</v>
      </c>
      <c r="B51" s="42" t="s">
        <v>204</v>
      </c>
      <c r="C51" s="40">
        <v>303007</v>
      </c>
      <c r="D51" s="44" t="s">
        <v>166</v>
      </c>
      <c r="E51" s="8">
        <v>23</v>
      </c>
      <c r="F51" s="8"/>
      <c r="G51" s="8"/>
      <c r="H51" s="8"/>
      <c r="I51" s="8">
        <v>23</v>
      </c>
    </row>
    <row r="52" spans="1:9" ht="18.75" customHeight="1">
      <c r="A52" s="5">
        <v>2120899</v>
      </c>
      <c r="B52" s="42" t="s">
        <v>205</v>
      </c>
      <c r="C52" s="40">
        <v>303007</v>
      </c>
      <c r="D52" s="44" t="s">
        <v>166</v>
      </c>
      <c r="E52" s="8">
        <v>4060</v>
      </c>
      <c r="F52" s="8"/>
      <c r="G52" s="8"/>
      <c r="H52" s="8"/>
      <c r="I52" s="8">
        <v>4060</v>
      </c>
    </row>
    <row r="53" spans="1:9" ht="18.75" customHeight="1">
      <c r="A53" s="5">
        <v>2210201</v>
      </c>
      <c r="B53" s="42" t="s">
        <v>185</v>
      </c>
      <c r="C53" s="40">
        <v>303007</v>
      </c>
      <c r="D53" s="44" t="s">
        <v>166</v>
      </c>
      <c r="E53" s="8">
        <v>107.98</v>
      </c>
      <c r="F53" s="8">
        <v>107.98</v>
      </c>
      <c r="G53" s="8"/>
      <c r="H53" s="8"/>
      <c r="I53" s="8"/>
    </row>
    <row r="54" spans="1:9" s="70" customFormat="1" ht="18.75" customHeight="1">
      <c r="A54" s="66"/>
      <c r="B54" s="68"/>
      <c r="C54" s="63">
        <v>303008</v>
      </c>
      <c r="D54" s="71" t="s">
        <v>206</v>
      </c>
      <c r="E54" s="69">
        <v>741.66</v>
      </c>
      <c r="F54" s="69">
        <v>252.26</v>
      </c>
      <c r="G54" s="69">
        <v>56.4</v>
      </c>
      <c r="H54" s="69"/>
      <c r="I54" s="69">
        <v>433</v>
      </c>
    </row>
    <row r="55" spans="1:9" ht="18.75" customHeight="1">
      <c r="A55" s="5">
        <v>2080501</v>
      </c>
      <c r="B55" s="6" t="s">
        <v>105</v>
      </c>
      <c r="C55" s="40">
        <v>303008</v>
      </c>
      <c r="D55" s="44" t="s">
        <v>167</v>
      </c>
      <c r="E55" s="8">
        <v>1.81</v>
      </c>
      <c r="F55" s="8"/>
      <c r="G55" s="8">
        <v>1.81</v>
      </c>
      <c r="H55" s="8"/>
      <c r="I55" s="8"/>
    </row>
    <row r="56" spans="1:9" ht="18.75" customHeight="1">
      <c r="A56" s="5">
        <v>2080505</v>
      </c>
      <c r="B56" s="6" t="s">
        <v>106</v>
      </c>
      <c r="C56" s="40">
        <v>303008</v>
      </c>
      <c r="D56" s="44" t="s">
        <v>167</v>
      </c>
      <c r="E56" s="8">
        <v>26.68</v>
      </c>
      <c r="F56" s="8">
        <v>26.68</v>
      </c>
      <c r="G56" s="8"/>
      <c r="H56" s="8"/>
      <c r="I56" s="8"/>
    </row>
    <row r="57" spans="1:9" ht="18.75" customHeight="1">
      <c r="A57" s="49">
        <v>2100199</v>
      </c>
      <c r="B57" s="42" t="s">
        <v>175</v>
      </c>
      <c r="C57" s="40">
        <v>303008</v>
      </c>
      <c r="D57" s="44" t="s">
        <v>167</v>
      </c>
      <c r="E57" s="8">
        <v>60</v>
      </c>
      <c r="F57" s="8"/>
      <c r="G57" s="8"/>
      <c r="H57" s="8"/>
      <c r="I57" s="8">
        <v>60</v>
      </c>
    </row>
    <row r="58" spans="1:9" ht="18.75" customHeight="1">
      <c r="A58" s="5">
        <v>2100402</v>
      </c>
      <c r="B58" s="42" t="s">
        <v>203</v>
      </c>
      <c r="C58" s="40">
        <v>303008</v>
      </c>
      <c r="D58" s="44" t="s">
        <v>167</v>
      </c>
      <c r="E58" s="8">
        <v>608.63</v>
      </c>
      <c r="F58" s="8">
        <v>181.04</v>
      </c>
      <c r="G58" s="8">
        <v>54.59</v>
      </c>
      <c r="H58" s="8"/>
      <c r="I58" s="8">
        <v>373</v>
      </c>
    </row>
    <row r="59" spans="1:9" ht="18.75" customHeight="1">
      <c r="A59" s="5">
        <v>2101101</v>
      </c>
      <c r="B59" s="42" t="s">
        <v>183</v>
      </c>
      <c r="C59" s="40">
        <v>303008</v>
      </c>
      <c r="D59" s="44" t="s">
        <v>167</v>
      </c>
      <c r="E59" s="8">
        <v>15.51</v>
      </c>
      <c r="F59" s="8">
        <v>15.51</v>
      </c>
      <c r="G59" s="8"/>
      <c r="H59" s="8"/>
      <c r="I59" s="8"/>
    </row>
    <row r="60" spans="1:9" ht="18.75" customHeight="1">
      <c r="A60" s="5">
        <v>2101103</v>
      </c>
      <c r="B60" s="42" t="s">
        <v>184</v>
      </c>
      <c r="C60" s="40">
        <v>303008</v>
      </c>
      <c r="D60" s="44" t="s">
        <v>167</v>
      </c>
      <c r="E60" s="8">
        <v>8.34</v>
      </c>
      <c r="F60" s="8">
        <v>8.34</v>
      </c>
      <c r="G60" s="8"/>
      <c r="H60" s="8"/>
      <c r="I60" s="8"/>
    </row>
    <row r="61" spans="1:9" ht="18.75" customHeight="1">
      <c r="A61" s="5">
        <v>2210201</v>
      </c>
      <c r="B61" s="42" t="s">
        <v>185</v>
      </c>
      <c r="C61" s="40">
        <v>303008</v>
      </c>
      <c r="D61" s="44" t="s">
        <v>167</v>
      </c>
      <c r="E61" s="8">
        <v>20.69</v>
      </c>
      <c r="F61" s="8">
        <v>20.69</v>
      </c>
      <c r="G61" s="8"/>
      <c r="H61" s="8"/>
      <c r="I61" s="8"/>
    </row>
    <row r="62" spans="1:9" s="70" customFormat="1" ht="18.75" customHeight="1">
      <c r="A62" s="66"/>
      <c r="B62" s="68"/>
      <c r="C62" s="63">
        <v>303009</v>
      </c>
      <c r="D62" s="71" t="s">
        <v>207</v>
      </c>
      <c r="E62" s="69">
        <v>812.49</v>
      </c>
      <c r="F62" s="69">
        <v>316.01</v>
      </c>
      <c r="G62" s="69">
        <v>44.48</v>
      </c>
      <c r="H62" s="69"/>
      <c r="I62" s="69">
        <v>452</v>
      </c>
    </row>
    <row r="63" spans="1:9" ht="18.75" customHeight="1">
      <c r="A63" s="5">
        <v>2080502</v>
      </c>
      <c r="B63" s="42" t="s">
        <v>200</v>
      </c>
      <c r="C63" s="40">
        <v>303009</v>
      </c>
      <c r="D63" s="44" t="s">
        <v>168</v>
      </c>
      <c r="E63" s="8">
        <v>1.68</v>
      </c>
      <c r="F63" s="8"/>
      <c r="G63" s="8">
        <v>1.68</v>
      </c>
      <c r="H63" s="8"/>
      <c r="I63" s="8"/>
    </row>
    <row r="64" spans="1:9" ht="18.75" customHeight="1">
      <c r="A64" s="5">
        <v>2080505</v>
      </c>
      <c r="B64" s="6" t="s">
        <v>106</v>
      </c>
      <c r="C64" s="40">
        <v>303009</v>
      </c>
      <c r="D64" s="44" t="s">
        <v>168</v>
      </c>
      <c r="E64" s="8">
        <v>31.8</v>
      </c>
      <c r="F64" s="8">
        <v>31.8</v>
      </c>
      <c r="G64" s="8"/>
      <c r="H64" s="8"/>
      <c r="I64" s="8"/>
    </row>
    <row r="65" spans="1:9" ht="18.75" customHeight="1">
      <c r="A65" s="5">
        <v>2100406</v>
      </c>
      <c r="B65" s="42" t="s">
        <v>208</v>
      </c>
      <c r="C65" s="40">
        <v>303009</v>
      </c>
      <c r="D65" s="44" t="s">
        <v>168</v>
      </c>
      <c r="E65" s="8">
        <v>733.23</v>
      </c>
      <c r="F65" s="8">
        <v>238.43</v>
      </c>
      <c r="G65" s="8">
        <v>42.8</v>
      </c>
      <c r="H65" s="8"/>
      <c r="I65" s="8">
        <v>452</v>
      </c>
    </row>
    <row r="66" spans="1:9" ht="18.75" customHeight="1">
      <c r="A66" s="5">
        <v>2101102</v>
      </c>
      <c r="B66" s="42" t="s">
        <v>191</v>
      </c>
      <c r="C66" s="40">
        <v>303009</v>
      </c>
      <c r="D66" s="44" t="s">
        <v>168</v>
      </c>
      <c r="E66" s="8">
        <v>18.48</v>
      </c>
      <c r="F66" s="8">
        <v>18.48</v>
      </c>
      <c r="G66" s="8"/>
      <c r="H66" s="8"/>
      <c r="I66" s="8"/>
    </row>
    <row r="67" spans="1:9" ht="18.75" customHeight="1">
      <c r="A67" s="5">
        <v>2210201</v>
      </c>
      <c r="B67" s="42" t="s">
        <v>185</v>
      </c>
      <c r="C67" s="40">
        <v>303009</v>
      </c>
      <c r="D67" s="44" t="s">
        <v>168</v>
      </c>
      <c r="E67" s="8">
        <v>27.3</v>
      </c>
      <c r="F67" s="8">
        <v>27.3</v>
      </c>
      <c r="G67" s="8"/>
      <c r="H67" s="8"/>
      <c r="I67" s="8"/>
    </row>
    <row r="68" spans="1:9" s="70" customFormat="1" ht="18.75" customHeight="1">
      <c r="A68" s="66"/>
      <c r="B68" s="68"/>
      <c r="C68" s="63">
        <v>303010</v>
      </c>
      <c r="D68" s="71" t="s">
        <v>209</v>
      </c>
      <c r="E68" s="69">
        <v>137.30000000000001</v>
      </c>
      <c r="F68" s="69">
        <v>65.55</v>
      </c>
      <c r="G68" s="69">
        <v>9.75</v>
      </c>
      <c r="H68" s="69"/>
      <c r="I68" s="69">
        <v>62</v>
      </c>
    </row>
    <row r="69" spans="1:9" ht="18.75" customHeight="1">
      <c r="A69" s="5">
        <v>2080502</v>
      </c>
      <c r="B69" s="42" t="s">
        <v>200</v>
      </c>
      <c r="C69" s="40">
        <v>303010</v>
      </c>
      <c r="D69" s="44" t="s">
        <v>169</v>
      </c>
      <c r="E69" s="8">
        <v>0.21</v>
      </c>
      <c r="F69" s="8"/>
      <c r="G69" s="8">
        <v>0.21</v>
      </c>
      <c r="H69" s="8"/>
      <c r="I69" s="8"/>
    </row>
    <row r="70" spans="1:9" ht="18.75" customHeight="1">
      <c r="A70" s="5">
        <v>2080505</v>
      </c>
      <c r="B70" s="6" t="s">
        <v>106</v>
      </c>
      <c r="C70" s="40">
        <v>303010</v>
      </c>
      <c r="D70" s="44" t="s">
        <v>169</v>
      </c>
      <c r="E70" s="8">
        <v>6.99</v>
      </c>
      <c r="F70" s="8">
        <v>6.99</v>
      </c>
      <c r="G70" s="8"/>
      <c r="H70" s="8"/>
      <c r="I70" s="8"/>
    </row>
    <row r="71" spans="1:9" ht="18.75" customHeight="1">
      <c r="A71" s="5">
        <v>2100405</v>
      </c>
      <c r="B71" s="42" t="s">
        <v>210</v>
      </c>
      <c r="C71" s="40">
        <v>303010</v>
      </c>
      <c r="D71" s="44" t="s">
        <v>169</v>
      </c>
      <c r="E71" s="8">
        <v>120.34</v>
      </c>
      <c r="F71" s="8">
        <v>48.8</v>
      </c>
      <c r="G71" s="8">
        <v>9.5399999999999991</v>
      </c>
      <c r="H71" s="8"/>
      <c r="I71" s="8">
        <v>62</v>
      </c>
    </row>
    <row r="72" spans="1:9" ht="18.75" customHeight="1">
      <c r="A72" s="5">
        <v>2101102</v>
      </c>
      <c r="B72" s="42" t="s">
        <v>191</v>
      </c>
      <c r="C72" s="40">
        <v>303010</v>
      </c>
      <c r="D72" s="44" t="s">
        <v>169</v>
      </c>
      <c r="E72" s="8">
        <v>4.07</v>
      </c>
      <c r="F72" s="8">
        <v>4.07</v>
      </c>
      <c r="G72" s="8"/>
      <c r="H72" s="8"/>
      <c r="I72" s="8"/>
    </row>
    <row r="73" spans="1:9" ht="18.75" customHeight="1">
      <c r="A73" s="5">
        <v>2210201</v>
      </c>
      <c r="B73" s="42" t="s">
        <v>185</v>
      </c>
      <c r="C73" s="40">
        <v>303010</v>
      </c>
      <c r="D73" s="44" t="s">
        <v>169</v>
      </c>
      <c r="E73" s="8">
        <v>5.69</v>
      </c>
      <c r="F73" s="8">
        <v>5.69</v>
      </c>
      <c r="G73" s="8"/>
      <c r="H73" s="8"/>
      <c r="I73" s="8"/>
    </row>
    <row r="74" spans="1:9" s="70" customFormat="1" ht="18.75" customHeight="1">
      <c r="A74" s="66"/>
      <c r="B74" s="68"/>
      <c r="C74" s="63">
        <v>303011</v>
      </c>
      <c r="D74" s="71" t="s">
        <v>211</v>
      </c>
      <c r="E74" s="69">
        <v>1076.8599999999999</v>
      </c>
      <c r="F74" s="69">
        <v>66.400000000000006</v>
      </c>
      <c r="G74" s="69">
        <v>8.4600000000000009</v>
      </c>
      <c r="H74" s="69"/>
      <c r="I74" s="69">
        <v>1002</v>
      </c>
    </row>
    <row r="75" spans="1:9" ht="18.75" customHeight="1">
      <c r="A75" s="5">
        <v>2080502</v>
      </c>
      <c r="B75" s="42" t="s">
        <v>200</v>
      </c>
      <c r="C75" s="40">
        <v>303011</v>
      </c>
      <c r="D75" s="44" t="s">
        <v>170</v>
      </c>
      <c r="E75" s="8">
        <v>0.38</v>
      </c>
      <c r="F75" s="8"/>
      <c r="G75" s="8">
        <v>0.38</v>
      </c>
      <c r="H75" s="8"/>
      <c r="I75" s="8"/>
    </row>
    <row r="76" spans="1:9" ht="18.75" customHeight="1">
      <c r="A76" s="5">
        <v>2080505</v>
      </c>
      <c r="B76" s="6" t="s">
        <v>106</v>
      </c>
      <c r="C76" s="40">
        <v>303011</v>
      </c>
      <c r="D76" s="44" t="s">
        <v>170</v>
      </c>
      <c r="E76" s="8">
        <v>4.83</v>
      </c>
      <c r="F76" s="8">
        <v>4.83</v>
      </c>
      <c r="G76" s="8"/>
      <c r="H76" s="8"/>
      <c r="I76" s="8"/>
    </row>
    <row r="77" spans="1:9" ht="18.75" customHeight="1">
      <c r="A77" s="5">
        <v>2100299</v>
      </c>
      <c r="B77" s="42" t="s">
        <v>176</v>
      </c>
      <c r="C77" s="40">
        <v>303011</v>
      </c>
      <c r="D77" s="44" t="s">
        <v>170</v>
      </c>
      <c r="E77" s="8">
        <v>1013.09</v>
      </c>
      <c r="F77" s="8">
        <v>53.01</v>
      </c>
      <c r="G77" s="8">
        <v>8.08</v>
      </c>
      <c r="H77" s="8"/>
      <c r="I77" s="8">
        <v>952</v>
      </c>
    </row>
    <row r="78" spans="1:9" ht="18.75" customHeight="1">
      <c r="A78" s="5">
        <v>2101102</v>
      </c>
      <c r="B78" s="42" t="s">
        <v>191</v>
      </c>
      <c r="C78" s="40">
        <v>303011</v>
      </c>
      <c r="D78" s="44" t="s">
        <v>170</v>
      </c>
      <c r="E78" s="8">
        <v>2.81</v>
      </c>
      <c r="F78" s="8">
        <v>2.81</v>
      </c>
      <c r="G78" s="8"/>
      <c r="H78" s="8"/>
      <c r="I78" s="8"/>
    </row>
    <row r="79" spans="1:9" ht="18.75" customHeight="1">
      <c r="A79" s="5">
        <v>2109999</v>
      </c>
      <c r="B79" s="42" t="s">
        <v>204</v>
      </c>
      <c r="C79" s="40">
        <v>303011</v>
      </c>
      <c r="D79" s="44" t="s">
        <v>170</v>
      </c>
      <c r="E79" s="8">
        <v>50</v>
      </c>
      <c r="F79" s="8"/>
      <c r="G79" s="8"/>
      <c r="H79" s="8"/>
      <c r="I79" s="8">
        <v>50</v>
      </c>
    </row>
    <row r="80" spans="1:9" ht="18.75" customHeight="1">
      <c r="A80" s="5">
        <v>2210201</v>
      </c>
      <c r="B80" s="42" t="s">
        <v>185</v>
      </c>
      <c r="C80" s="40">
        <v>303011</v>
      </c>
      <c r="D80" s="44" t="s">
        <v>170</v>
      </c>
      <c r="E80" s="8">
        <v>5.75</v>
      </c>
      <c r="F80" s="8">
        <v>5.75</v>
      </c>
      <c r="G80" s="8"/>
      <c r="H80" s="8"/>
      <c r="I80" s="8"/>
    </row>
    <row r="81" spans="1:9" s="70" customFormat="1" ht="18.75" customHeight="1">
      <c r="A81" s="66"/>
      <c r="B81" s="68"/>
      <c r="C81" s="63">
        <v>303012</v>
      </c>
      <c r="D81" s="71" t="s">
        <v>212</v>
      </c>
      <c r="E81" s="69">
        <v>4005</v>
      </c>
      <c r="F81" s="69"/>
      <c r="G81" s="69"/>
      <c r="H81" s="69"/>
      <c r="I81" s="69">
        <v>4005</v>
      </c>
    </row>
    <row r="82" spans="1:9" ht="18.75" customHeight="1">
      <c r="A82" s="5">
        <v>2100205</v>
      </c>
      <c r="B82" s="42" t="s">
        <v>213</v>
      </c>
      <c r="C82" s="40">
        <v>303012</v>
      </c>
      <c r="D82" s="44" t="s">
        <v>171</v>
      </c>
      <c r="E82" s="8">
        <v>2005</v>
      </c>
      <c r="F82" s="8"/>
      <c r="G82" s="8"/>
      <c r="H82" s="8"/>
      <c r="I82" s="8">
        <v>2005</v>
      </c>
    </row>
    <row r="83" spans="1:9" ht="18.75" customHeight="1">
      <c r="A83" s="5">
        <v>2120899</v>
      </c>
      <c r="B83" s="42" t="s">
        <v>205</v>
      </c>
      <c r="C83" s="40">
        <v>303012</v>
      </c>
      <c r="D83" s="44" t="s">
        <v>171</v>
      </c>
      <c r="E83" s="8">
        <v>2000</v>
      </c>
      <c r="F83" s="8"/>
      <c r="G83" s="8"/>
      <c r="H83" s="8"/>
      <c r="I83" s="8">
        <v>2000</v>
      </c>
    </row>
    <row r="84" spans="1:9" s="79" customFormat="1" ht="18.75" customHeight="1">
      <c r="A84" s="74"/>
      <c r="B84" s="75"/>
      <c r="C84" s="76">
        <v>303013</v>
      </c>
      <c r="D84" s="77" t="s">
        <v>214</v>
      </c>
      <c r="E84" s="78">
        <v>85.74</v>
      </c>
      <c r="F84" s="78">
        <v>54.2</v>
      </c>
      <c r="G84" s="78">
        <v>9.5399999999999991</v>
      </c>
      <c r="H84" s="78"/>
      <c r="I84" s="78">
        <v>22</v>
      </c>
    </row>
    <row r="85" spans="1:9" ht="18.75" customHeight="1">
      <c r="A85" s="5">
        <v>2080502</v>
      </c>
      <c r="B85" s="42" t="s">
        <v>200</v>
      </c>
      <c r="C85" s="40">
        <v>303013</v>
      </c>
      <c r="D85" s="44" t="s">
        <v>172</v>
      </c>
      <c r="E85" s="8">
        <v>0.36</v>
      </c>
      <c r="F85" s="8"/>
      <c r="G85" s="8">
        <v>0.36</v>
      </c>
      <c r="H85" s="8"/>
      <c r="I85" s="8"/>
    </row>
    <row r="86" spans="1:9" ht="18.75" customHeight="1">
      <c r="A86" s="5">
        <v>2080505</v>
      </c>
      <c r="B86" s="6" t="s">
        <v>106</v>
      </c>
      <c r="C86" s="40">
        <v>303013</v>
      </c>
      <c r="D86" s="44" t="s">
        <v>172</v>
      </c>
      <c r="E86" s="8">
        <v>4.9000000000000004</v>
      </c>
      <c r="F86" s="8">
        <v>4.9000000000000004</v>
      </c>
      <c r="G86" s="8"/>
      <c r="H86" s="8"/>
      <c r="I86" s="8"/>
    </row>
    <row r="87" spans="1:9" ht="18.75" customHeight="1">
      <c r="A87" s="5">
        <v>2100716</v>
      </c>
      <c r="B87" s="42" t="s">
        <v>215</v>
      </c>
      <c r="C87" s="40">
        <v>303013</v>
      </c>
      <c r="D87" s="44" t="s">
        <v>172</v>
      </c>
      <c r="E87" s="8">
        <v>72.87</v>
      </c>
      <c r="F87" s="8">
        <v>41.69</v>
      </c>
      <c r="G87" s="8">
        <v>9.18</v>
      </c>
      <c r="H87" s="8"/>
      <c r="I87" s="8">
        <v>22</v>
      </c>
    </row>
    <row r="88" spans="1:9" ht="18.75" customHeight="1">
      <c r="A88" s="5">
        <v>2101102</v>
      </c>
      <c r="B88" s="42" t="s">
        <v>191</v>
      </c>
      <c r="C88" s="40">
        <v>303013</v>
      </c>
      <c r="D88" s="44" t="s">
        <v>172</v>
      </c>
      <c r="E88" s="8">
        <v>2.85</v>
      </c>
      <c r="F88" s="8">
        <v>2.85</v>
      </c>
      <c r="G88" s="8"/>
      <c r="H88" s="8"/>
      <c r="I88" s="8"/>
    </row>
    <row r="89" spans="1:9" ht="18.75" customHeight="1">
      <c r="A89" s="5">
        <v>2210201</v>
      </c>
      <c r="B89" s="42" t="s">
        <v>185</v>
      </c>
      <c r="C89" s="40">
        <v>303013</v>
      </c>
      <c r="D89" s="44" t="s">
        <v>172</v>
      </c>
      <c r="E89" s="8">
        <v>4.76</v>
      </c>
      <c r="F89" s="8">
        <v>4.76</v>
      </c>
      <c r="G89" s="8"/>
      <c r="H89" s="8"/>
      <c r="I89" s="8"/>
    </row>
    <row r="90" spans="1:9" s="70" customFormat="1" ht="18.75" customHeight="1">
      <c r="A90" s="66"/>
      <c r="B90" s="68"/>
      <c r="C90" s="63">
        <v>303014</v>
      </c>
      <c r="D90" s="71" t="s">
        <v>216</v>
      </c>
      <c r="E90" s="69">
        <v>355.59</v>
      </c>
      <c r="F90" s="69">
        <v>55.98</v>
      </c>
      <c r="G90" s="69">
        <v>7.61</v>
      </c>
      <c r="H90" s="69"/>
      <c r="I90" s="69">
        <v>292</v>
      </c>
    </row>
    <row r="91" spans="1:9" ht="18.75" customHeight="1">
      <c r="A91" s="5">
        <v>2080505</v>
      </c>
      <c r="B91" s="6" t="s">
        <v>106</v>
      </c>
      <c r="C91" s="40">
        <v>303014</v>
      </c>
      <c r="D91" s="44" t="s">
        <v>173</v>
      </c>
      <c r="E91" s="8">
        <v>4</v>
      </c>
      <c r="F91" s="8">
        <v>4</v>
      </c>
      <c r="G91" s="8"/>
      <c r="H91" s="8"/>
      <c r="I91" s="8"/>
    </row>
    <row r="92" spans="1:9" ht="18.75" customHeight="1">
      <c r="A92" s="5">
        <v>2100301</v>
      </c>
      <c r="B92" s="42" t="s">
        <v>217</v>
      </c>
      <c r="C92" s="40">
        <v>303014</v>
      </c>
      <c r="D92" s="44" t="s">
        <v>173</v>
      </c>
      <c r="E92" s="8">
        <v>292</v>
      </c>
      <c r="F92" s="8"/>
      <c r="G92" s="8"/>
      <c r="H92" s="8"/>
      <c r="I92" s="58">
        <v>292</v>
      </c>
    </row>
    <row r="93" spans="1:9" ht="18.75" customHeight="1">
      <c r="A93" s="5">
        <v>2100399</v>
      </c>
      <c r="B93" s="42" t="s">
        <v>218</v>
      </c>
      <c r="C93" s="40">
        <v>303014</v>
      </c>
      <c r="D93" s="44" t="s">
        <v>173</v>
      </c>
      <c r="E93" s="8">
        <v>53.59</v>
      </c>
      <c r="F93" s="8">
        <v>45.98</v>
      </c>
      <c r="G93" s="8">
        <v>7.61</v>
      </c>
      <c r="H93" s="8"/>
      <c r="I93" s="8"/>
    </row>
    <row r="94" spans="1:9" ht="18.75" customHeight="1">
      <c r="A94" s="5">
        <v>2101102</v>
      </c>
      <c r="B94" s="42" t="s">
        <v>191</v>
      </c>
      <c r="C94" s="40">
        <v>303014</v>
      </c>
      <c r="D94" s="44" t="s">
        <v>173</v>
      </c>
      <c r="E94" s="8">
        <v>3</v>
      </c>
      <c r="F94" s="8">
        <v>3</v>
      </c>
      <c r="G94" s="8"/>
      <c r="H94" s="8"/>
      <c r="I94" s="8"/>
    </row>
    <row r="95" spans="1:9" ht="18.75" customHeight="1">
      <c r="A95" s="5">
        <v>2210201</v>
      </c>
      <c r="B95" s="42" t="s">
        <v>185</v>
      </c>
      <c r="C95" s="40">
        <v>303014</v>
      </c>
      <c r="D95" s="44" t="s">
        <v>173</v>
      </c>
      <c r="E95" s="8">
        <v>3</v>
      </c>
      <c r="F95" s="8">
        <v>3</v>
      </c>
      <c r="G95" s="8"/>
      <c r="H95" s="8"/>
      <c r="I95" s="8"/>
    </row>
  </sheetData>
  <mergeCells count="9">
    <mergeCell ref="A2:I2"/>
    <mergeCell ref="G4:H4"/>
    <mergeCell ref="A4:A5"/>
    <mergeCell ref="B4:B5"/>
    <mergeCell ref="C4:C5"/>
    <mergeCell ref="D4:D5"/>
    <mergeCell ref="E4:E5"/>
    <mergeCell ref="F4:F5"/>
    <mergeCell ref="I4:I5"/>
  </mergeCells>
  <phoneticPr fontId="7" type="noConversion"/>
  <pageMargins left="0.74803149606299213" right="0.74803149606299213" top="0.98425196850393704" bottom="0.98425196850393704" header="0.51181102362204722" footer="0.51181102362204722"/>
  <pageSetup paperSize="9" orientation="landscape" r:id="rId1"/>
  <ignoredErrors>
    <ignoredError sqref="E10:G10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>
  <dimension ref="A1:L39"/>
  <sheetViews>
    <sheetView workbookViewId="0">
      <selection activeCell="H12" sqref="H12"/>
    </sheetView>
  </sheetViews>
  <sheetFormatPr defaultColWidth="9.140625" defaultRowHeight="12.75"/>
  <cols>
    <col min="1" max="1" width="22.5703125" customWidth="1"/>
    <col min="2" max="2" width="10" customWidth="1"/>
    <col min="3" max="3" width="20.5703125" customWidth="1"/>
    <col min="4" max="4" width="10.28515625" customWidth="1"/>
    <col min="5" max="5" width="10.140625" customWidth="1"/>
    <col min="6" max="6" width="8.140625" customWidth="1"/>
    <col min="7" max="7" width="7.5703125" customWidth="1"/>
    <col min="8" max="8" width="19.42578125" customWidth="1"/>
    <col min="9" max="9" width="9.7109375" customWidth="1"/>
    <col min="10" max="10" width="10.5703125" customWidth="1"/>
    <col min="11" max="11" width="9.140625" customWidth="1"/>
    <col min="12" max="12" width="8.28515625" customWidth="1"/>
    <col min="13" max="13" width="9.140625" customWidth="1"/>
  </cols>
  <sheetData>
    <row r="1" spans="1:12">
      <c r="A1" s="1" t="s">
        <v>109</v>
      </c>
    </row>
    <row r="2" spans="1:12" ht="17.25" customHeight="1">
      <c r="A2" s="97" t="s">
        <v>110</v>
      </c>
      <c r="B2" s="98"/>
      <c r="C2" s="98"/>
      <c r="D2" s="98"/>
      <c r="E2" s="98"/>
      <c r="F2" s="98"/>
      <c r="G2" s="98"/>
      <c r="H2" s="103"/>
      <c r="I2" s="98"/>
      <c r="J2" s="98"/>
      <c r="K2" s="98"/>
      <c r="L2" s="98"/>
    </row>
    <row r="3" spans="1:12" ht="13.5" customHeight="1">
      <c r="A3" s="2" t="s">
        <v>157</v>
      </c>
      <c r="H3" s="17"/>
      <c r="K3" s="28" t="s">
        <v>2</v>
      </c>
    </row>
    <row r="4" spans="1:12" ht="18.75" customHeight="1">
      <c r="A4" s="99" t="s">
        <v>3</v>
      </c>
      <c r="B4" s="99"/>
      <c r="C4" s="99" t="s">
        <v>4</v>
      </c>
      <c r="D4" s="100"/>
      <c r="E4" s="100"/>
      <c r="F4" s="100"/>
      <c r="G4" s="100"/>
      <c r="H4" s="100"/>
      <c r="I4" s="100"/>
      <c r="J4" s="100"/>
      <c r="K4" s="100"/>
      <c r="L4" s="100"/>
    </row>
    <row r="5" spans="1:12" ht="39.75" customHeight="1">
      <c r="A5" s="20" t="s">
        <v>5</v>
      </c>
      <c r="B5" s="20" t="s">
        <v>6</v>
      </c>
      <c r="C5" s="20" t="s">
        <v>7</v>
      </c>
      <c r="D5" s="20" t="s">
        <v>93</v>
      </c>
      <c r="E5" s="20" t="s">
        <v>90</v>
      </c>
      <c r="F5" s="20" t="s">
        <v>91</v>
      </c>
      <c r="G5" s="20" t="s">
        <v>111</v>
      </c>
      <c r="H5" s="18" t="s">
        <v>5</v>
      </c>
      <c r="I5" s="20" t="s">
        <v>93</v>
      </c>
      <c r="J5" s="20" t="s">
        <v>90</v>
      </c>
      <c r="K5" s="20" t="s">
        <v>91</v>
      </c>
      <c r="L5" s="20" t="s">
        <v>111</v>
      </c>
    </row>
    <row r="6" spans="1:12" ht="15.75" customHeight="1">
      <c r="A6" s="19" t="s">
        <v>8</v>
      </c>
      <c r="B6" s="8">
        <v>27033.753000000001</v>
      </c>
      <c r="C6" s="19" t="s">
        <v>9</v>
      </c>
      <c r="D6" s="21">
        <f t="shared" ref="D6:D31" si="0">E6+F6+G6</f>
        <v>0</v>
      </c>
      <c r="E6" s="22"/>
      <c r="F6" s="21"/>
      <c r="G6" s="21"/>
      <c r="H6" s="23" t="s">
        <v>10</v>
      </c>
      <c r="I6" s="21">
        <f t="shared" ref="I6:L6" si="1">I7+I10+I13</f>
        <v>33414.75</v>
      </c>
      <c r="J6" s="21">
        <f t="shared" si="1"/>
        <v>27354.75</v>
      </c>
      <c r="K6" s="21">
        <f t="shared" si="1"/>
        <v>6060</v>
      </c>
      <c r="L6" s="21">
        <f t="shared" si="1"/>
        <v>0</v>
      </c>
    </row>
    <row r="7" spans="1:12" ht="15.75" customHeight="1">
      <c r="A7" s="19" t="s">
        <v>11</v>
      </c>
      <c r="B7" s="8">
        <v>6060</v>
      </c>
      <c r="C7" s="19" t="s">
        <v>12</v>
      </c>
      <c r="D7" s="21">
        <f t="shared" si="0"/>
        <v>0</v>
      </c>
      <c r="E7" s="21"/>
      <c r="F7" s="21"/>
      <c r="G7" s="21"/>
      <c r="H7" s="23" t="s">
        <v>13</v>
      </c>
      <c r="I7" s="21">
        <f t="shared" ref="I7:I15" si="2">J7+K7+L7</f>
        <v>3158.31</v>
      </c>
      <c r="J7" s="21">
        <v>3158.31</v>
      </c>
      <c r="K7" s="21"/>
      <c r="L7" s="21"/>
    </row>
    <row r="8" spans="1:12" ht="15.75" customHeight="1">
      <c r="A8" s="19" t="s">
        <v>14</v>
      </c>
      <c r="B8" s="8"/>
      <c r="C8" s="19" t="s">
        <v>15</v>
      </c>
      <c r="D8" s="21">
        <f t="shared" si="0"/>
        <v>0</v>
      </c>
      <c r="E8" s="21"/>
      <c r="F8" s="21"/>
      <c r="G8" s="21"/>
      <c r="H8" s="23" t="s">
        <v>112</v>
      </c>
      <c r="I8" s="21">
        <f t="shared" si="2"/>
        <v>2815.09</v>
      </c>
      <c r="J8" s="21">
        <v>2815.09</v>
      </c>
      <c r="K8" s="21"/>
      <c r="L8" s="21"/>
    </row>
    <row r="9" spans="1:12" ht="15.75" customHeight="1">
      <c r="A9" s="24"/>
      <c r="B9" s="25"/>
      <c r="C9" s="19" t="s">
        <v>18</v>
      </c>
      <c r="D9" s="21">
        <f t="shared" si="0"/>
        <v>0</v>
      </c>
      <c r="E9" s="21"/>
      <c r="F9" s="21"/>
      <c r="G9" s="21"/>
      <c r="H9" s="23" t="s">
        <v>113</v>
      </c>
      <c r="I9" s="21">
        <f t="shared" si="2"/>
        <v>343.22</v>
      </c>
      <c r="J9" s="21">
        <v>343.22</v>
      </c>
      <c r="K9" s="21"/>
      <c r="L9" s="21"/>
    </row>
    <row r="10" spans="1:12" ht="15.75" customHeight="1">
      <c r="A10" s="24"/>
      <c r="B10" s="25"/>
      <c r="C10" s="19" t="s">
        <v>21</v>
      </c>
      <c r="D10" s="21">
        <f t="shared" si="0"/>
        <v>0</v>
      </c>
      <c r="E10" s="21"/>
      <c r="F10" s="21"/>
      <c r="G10" s="21"/>
      <c r="H10" s="23" t="s">
        <v>22</v>
      </c>
      <c r="I10" s="21">
        <f t="shared" si="2"/>
        <v>480.94</v>
      </c>
      <c r="J10" s="21">
        <v>480.94</v>
      </c>
      <c r="K10" s="21"/>
      <c r="L10" s="21"/>
    </row>
    <row r="11" spans="1:12" ht="15.75" customHeight="1">
      <c r="A11" s="24"/>
      <c r="B11" s="25"/>
      <c r="C11" s="19" t="s">
        <v>24</v>
      </c>
      <c r="D11" s="21">
        <f t="shared" si="0"/>
        <v>503.37</v>
      </c>
      <c r="E11" s="21">
        <v>503.37</v>
      </c>
      <c r="F11" s="21"/>
      <c r="G11" s="21"/>
      <c r="H11" s="23" t="s">
        <v>114</v>
      </c>
      <c r="I11" s="21">
        <f t="shared" si="2"/>
        <v>480.94</v>
      </c>
      <c r="J11" s="21">
        <v>480.94</v>
      </c>
      <c r="K11" s="21"/>
      <c r="L11" s="21"/>
    </row>
    <row r="12" spans="1:12" ht="15.75" customHeight="1">
      <c r="A12" s="24"/>
      <c r="B12" s="25"/>
      <c r="C12" s="19" t="s">
        <v>27</v>
      </c>
      <c r="D12" s="21">
        <f t="shared" si="0"/>
        <v>26570.85</v>
      </c>
      <c r="E12" s="21">
        <v>26570.85</v>
      </c>
      <c r="F12" s="21"/>
      <c r="G12" s="21"/>
      <c r="H12" s="23" t="s">
        <v>115</v>
      </c>
      <c r="I12" s="21">
        <f t="shared" si="2"/>
        <v>0</v>
      </c>
      <c r="J12" s="21"/>
      <c r="K12" s="21"/>
      <c r="L12" s="21"/>
    </row>
    <row r="13" spans="1:12" ht="15.75" customHeight="1">
      <c r="A13" s="24"/>
      <c r="B13" s="25"/>
      <c r="C13" s="19" t="s">
        <v>30</v>
      </c>
      <c r="D13" s="21">
        <f t="shared" si="0"/>
        <v>0</v>
      </c>
      <c r="E13" s="21"/>
      <c r="F13" s="21"/>
      <c r="G13" s="21"/>
      <c r="H13" s="23" t="s">
        <v>31</v>
      </c>
      <c r="I13" s="21">
        <f t="shared" si="2"/>
        <v>29775.5</v>
      </c>
      <c r="J13" s="21">
        <v>23715.5</v>
      </c>
      <c r="K13" s="21">
        <v>6060</v>
      </c>
      <c r="L13" s="21"/>
    </row>
    <row r="14" spans="1:12" ht="15.75" customHeight="1">
      <c r="A14" s="24"/>
      <c r="B14" s="25"/>
      <c r="C14" s="19" t="s">
        <v>33</v>
      </c>
      <c r="D14" s="21">
        <f t="shared" si="0"/>
        <v>6060</v>
      </c>
      <c r="E14" s="21"/>
      <c r="F14" s="21">
        <v>6060</v>
      </c>
      <c r="G14" s="21"/>
      <c r="H14" s="23" t="s">
        <v>116</v>
      </c>
      <c r="I14" s="21">
        <f t="shared" si="2"/>
        <v>29775.5</v>
      </c>
      <c r="J14" s="21">
        <v>23715.5</v>
      </c>
      <c r="K14" s="21">
        <v>6060</v>
      </c>
      <c r="L14" s="21"/>
    </row>
    <row r="15" spans="1:12" ht="15.75" customHeight="1">
      <c r="A15" s="24"/>
      <c r="B15" s="25"/>
      <c r="C15" s="19" t="s">
        <v>36</v>
      </c>
      <c r="D15" s="21">
        <f t="shared" si="0"/>
        <v>0</v>
      </c>
      <c r="E15" s="21"/>
      <c r="F15" s="21"/>
      <c r="G15" s="21"/>
      <c r="H15" s="23" t="s">
        <v>117</v>
      </c>
      <c r="I15" s="21">
        <f t="shared" si="2"/>
        <v>0</v>
      </c>
      <c r="J15" s="21"/>
      <c r="K15" s="21"/>
      <c r="L15" s="21"/>
    </row>
    <row r="16" spans="1:12" ht="15.75" customHeight="1">
      <c r="A16" s="24"/>
      <c r="B16" s="25"/>
      <c r="C16" s="19" t="s">
        <v>38</v>
      </c>
      <c r="D16" s="21">
        <f t="shared" si="0"/>
        <v>0</v>
      </c>
      <c r="E16" s="21"/>
      <c r="F16" s="21"/>
      <c r="G16" s="21"/>
      <c r="H16" s="26"/>
      <c r="I16" s="21"/>
      <c r="J16" s="27"/>
      <c r="K16" s="27"/>
      <c r="L16" s="27"/>
    </row>
    <row r="17" spans="1:12" ht="15.75" customHeight="1">
      <c r="A17" s="24"/>
      <c r="B17" s="25"/>
      <c r="C17" s="19" t="s">
        <v>39</v>
      </c>
      <c r="D17" s="21">
        <f t="shared" si="0"/>
        <v>0</v>
      </c>
      <c r="E17" s="21"/>
      <c r="F17" s="21"/>
      <c r="G17" s="21"/>
      <c r="H17" s="26"/>
      <c r="I17" s="21"/>
      <c r="J17" s="27"/>
      <c r="K17" s="27"/>
      <c r="L17" s="27"/>
    </row>
    <row r="18" spans="1:12" ht="15.75" customHeight="1">
      <c r="A18" s="24"/>
      <c r="B18" s="25"/>
      <c r="C18" s="19" t="s">
        <v>40</v>
      </c>
      <c r="D18" s="21">
        <f t="shared" si="0"/>
        <v>0</v>
      </c>
      <c r="E18" s="21"/>
      <c r="F18" s="21"/>
      <c r="G18" s="21"/>
      <c r="H18" s="26"/>
      <c r="I18" s="21"/>
      <c r="J18" s="27"/>
      <c r="K18" s="27"/>
      <c r="L18" s="27"/>
    </row>
    <row r="19" spans="1:12" ht="15.75" customHeight="1">
      <c r="A19" s="24"/>
      <c r="B19" s="25"/>
      <c r="C19" s="19" t="s">
        <v>41</v>
      </c>
      <c r="D19" s="21">
        <f t="shared" si="0"/>
        <v>0</v>
      </c>
      <c r="E19" s="21"/>
      <c r="F19" s="21"/>
      <c r="G19" s="21"/>
      <c r="H19" s="23" t="s">
        <v>42</v>
      </c>
      <c r="I19" s="21">
        <f t="shared" ref="I19:L19" si="3">I20+I21+I22+I23+I24+I25+I26+I27+I28+I29</f>
        <v>2296.8968759999998</v>
      </c>
      <c r="J19" s="21">
        <f t="shared" si="3"/>
        <v>2201.8968759999998</v>
      </c>
      <c r="K19" s="21">
        <f t="shared" si="3"/>
        <v>95</v>
      </c>
      <c r="L19" s="21">
        <f t="shared" si="3"/>
        <v>0</v>
      </c>
    </row>
    <row r="20" spans="1:12" ht="15.75" customHeight="1">
      <c r="A20" s="24"/>
      <c r="B20" s="25"/>
      <c r="C20" s="19" t="s">
        <v>43</v>
      </c>
      <c r="D20" s="21">
        <f t="shared" si="0"/>
        <v>0</v>
      </c>
      <c r="E20" s="21"/>
      <c r="F20" s="21"/>
      <c r="G20" s="21"/>
      <c r="H20" s="23" t="s">
        <v>44</v>
      </c>
      <c r="I20" s="21">
        <f t="shared" ref="I20:I29" si="4">J20+K20+L20</f>
        <v>259.815943</v>
      </c>
      <c r="J20" s="21">
        <v>259.815943</v>
      </c>
      <c r="K20" s="21"/>
      <c r="L20" s="21"/>
    </row>
    <row r="21" spans="1:12" ht="15.75" customHeight="1">
      <c r="A21" s="24"/>
      <c r="B21" s="25"/>
      <c r="C21" s="19" t="s">
        <v>45</v>
      </c>
      <c r="D21" s="21">
        <f t="shared" si="0"/>
        <v>0</v>
      </c>
      <c r="E21" s="21"/>
      <c r="F21" s="21"/>
      <c r="G21" s="21"/>
      <c r="H21" s="23" t="s">
        <v>46</v>
      </c>
      <c r="I21" s="21">
        <f t="shared" si="4"/>
        <v>133.85219000000001</v>
      </c>
      <c r="J21" s="21">
        <v>113.85218999999999</v>
      </c>
      <c r="K21" s="21">
        <v>20</v>
      </c>
      <c r="L21" s="21"/>
    </row>
    <row r="22" spans="1:12" ht="15.75" customHeight="1">
      <c r="A22" s="24"/>
      <c r="B22" s="25"/>
      <c r="C22" s="19" t="s">
        <v>47</v>
      </c>
      <c r="D22" s="21">
        <f t="shared" si="0"/>
        <v>252.53</v>
      </c>
      <c r="E22" s="21">
        <v>252.53</v>
      </c>
      <c r="F22" s="21"/>
      <c r="G22" s="21"/>
      <c r="H22" s="23" t="s">
        <v>48</v>
      </c>
      <c r="I22" s="21">
        <f t="shared" si="4"/>
        <v>1845.2287429999999</v>
      </c>
      <c r="J22" s="21">
        <v>1770.2287429999999</v>
      </c>
      <c r="K22" s="21">
        <v>75</v>
      </c>
      <c r="L22" s="21"/>
    </row>
    <row r="23" spans="1:12" ht="15.75" customHeight="1">
      <c r="A23" s="24"/>
      <c r="B23" s="25"/>
      <c r="C23" s="19" t="s">
        <v>49</v>
      </c>
      <c r="D23" s="21">
        <f t="shared" si="0"/>
        <v>0</v>
      </c>
      <c r="E23" s="21"/>
      <c r="F23" s="21"/>
      <c r="G23" s="21"/>
      <c r="H23" s="23" t="s">
        <v>50</v>
      </c>
      <c r="I23" s="21">
        <f t="shared" si="4"/>
        <v>0</v>
      </c>
      <c r="J23" s="21"/>
      <c r="K23" s="21"/>
      <c r="L23" s="21"/>
    </row>
    <row r="24" spans="1:12" ht="15.75" customHeight="1">
      <c r="A24" s="24"/>
      <c r="B24" s="25"/>
      <c r="C24" s="19" t="s">
        <v>51</v>
      </c>
      <c r="D24" s="21">
        <f t="shared" si="0"/>
        <v>0</v>
      </c>
      <c r="E24" s="21"/>
      <c r="F24" s="21"/>
      <c r="G24" s="21"/>
      <c r="H24" s="23" t="s">
        <v>52</v>
      </c>
      <c r="I24" s="21">
        <f t="shared" si="4"/>
        <v>0</v>
      </c>
      <c r="J24" s="21"/>
      <c r="K24" s="21"/>
      <c r="L24" s="21"/>
    </row>
    <row r="25" spans="1:12" ht="15.75" customHeight="1">
      <c r="A25" s="24"/>
      <c r="B25" s="25"/>
      <c r="C25" s="19" t="s">
        <v>53</v>
      </c>
      <c r="D25" s="21">
        <f t="shared" si="0"/>
        <v>0</v>
      </c>
      <c r="E25" s="21"/>
      <c r="F25" s="21"/>
      <c r="G25" s="21"/>
      <c r="H25" s="23" t="s">
        <v>54</v>
      </c>
      <c r="I25" s="21">
        <f t="shared" si="4"/>
        <v>0</v>
      </c>
      <c r="J25" s="21"/>
      <c r="K25" s="21"/>
      <c r="L25" s="21"/>
    </row>
    <row r="26" spans="1:12" ht="15.75" customHeight="1">
      <c r="A26" s="24"/>
      <c r="B26" s="25"/>
      <c r="C26" s="19" t="s">
        <v>55</v>
      </c>
      <c r="D26" s="21">
        <f t="shared" si="0"/>
        <v>28</v>
      </c>
      <c r="E26" s="21">
        <v>28</v>
      </c>
      <c r="F26" s="21"/>
      <c r="G26" s="21"/>
      <c r="H26" s="23" t="s">
        <v>56</v>
      </c>
      <c r="I26" s="21">
        <f t="shared" si="4"/>
        <v>0</v>
      </c>
      <c r="J26" s="21"/>
      <c r="K26" s="21"/>
      <c r="L26" s="21"/>
    </row>
    <row r="27" spans="1:12" ht="15.75" customHeight="1">
      <c r="A27" s="24"/>
      <c r="B27" s="25"/>
      <c r="C27" s="19" t="s">
        <v>57</v>
      </c>
      <c r="D27" s="21">
        <f t="shared" si="0"/>
        <v>0</v>
      </c>
      <c r="E27" s="21"/>
      <c r="F27" s="21"/>
      <c r="G27" s="21"/>
      <c r="H27" s="23" t="s">
        <v>58</v>
      </c>
      <c r="I27" s="21">
        <f t="shared" si="4"/>
        <v>0</v>
      </c>
      <c r="J27" s="21"/>
      <c r="K27" s="21"/>
      <c r="L27" s="21"/>
    </row>
    <row r="28" spans="1:12" ht="15.75" customHeight="1">
      <c r="A28" s="24"/>
      <c r="B28" s="25"/>
      <c r="C28" s="19" t="s">
        <v>59</v>
      </c>
      <c r="D28" s="21">
        <f t="shared" si="0"/>
        <v>0</v>
      </c>
      <c r="E28" s="21"/>
      <c r="F28" s="21"/>
      <c r="G28" s="21"/>
      <c r="H28" s="23" t="s">
        <v>60</v>
      </c>
      <c r="I28" s="21">
        <f t="shared" si="4"/>
        <v>0</v>
      </c>
      <c r="J28" s="21"/>
      <c r="K28" s="21"/>
      <c r="L28" s="21"/>
    </row>
    <row r="29" spans="1:12" ht="15.75" customHeight="1">
      <c r="A29" s="24"/>
      <c r="B29" s="25"/>
      <c r="C29" s="19" t="s">
        <v>61</v>
      </c>
      <c r="D29" s="21">
        <f t="shared" si="0"/>
        <v>0</v>
      </c>
      <c r="E29" s="21"/>
      <c r="F29" s="21"/>
      <c r="G29" s="21"/>
      <c r="H29" s="23" t="s">
        <v>62</v>
      </c>
      <c r="I29" s="21">
        <f t="shared" si="4"/>
        <v>58</v>
      </c>
      <c r="J29" s="21">
        <v>58</v>
      </c>
      <c r="K29" s="21"/>
      <c r="L29" s="21"/>
    </row>
    <row r="30" spans="1:12" ht="15.75" customHeight="1">
      <c r="A30" s="24"/>
      <c r="B30" s="25"/>
      <c r="C30" s="19" t="s">
        <v>63</v>
      </c>
      <c r="D30" s="21">
        <f t="shared" si="0"/>
        <v>0</v>
      </c>
      <c r="E30" s="21"/>
      <c r="F30" s="21"/>
      <c r="G30" s="21"/>
      <c r="H30" s="26"/>
      <c r="I30" s="27"/>
      <c r="J30" s="27"/>
      <c r="K30" s="27"/>
      <c r="L30" s="27"/>
    </row>
    <row r="31" spans="1:12" ht="15.75" customHeight="1">
      <c r="A31" s="24"/>
      <c r="B31" s="25"/>
      <c r="C31" s="19" t="s">
        <v>64</v>
      </c>
      <c r="D31" s="21">
        <f t="shared" si="0"/>
        <v>0</v>
      </c>
      <c r="E31" s="21"/>
      <c r="F31" s="21"/>
      <c r="G31" s="21"/>
      <c r="H31" s="26"/>
      <c r="I31" s="27"/>
      <c r="J31" s="27"/>
      <c r="K31" s="27"/>
      <c r="L31" s="27"/>
    </row>
    <row r="32" spans="1:12" ht="15.75" customHeight="1">
      <c r="A32" s="19" t="s">
        <v>65</v>
      </c>
      <c r="B32" s="8">
        <f>B7+B8+B6</f>
        <v>33093.752999999997</v>
      </c>
      <c r="C32" s="19" t="s">
        <v>66</v>
      </c>
      <c r="D32" s="21">
        <f t="shared" ref="D32:G32" si="5">D6+D7+D8+D9+D10+D11+D12+D13+D14+D15+D16+D17+D18+D19+D20+D21+D22+D23+D24+D25+D26+D27+D28+D29+D30+D31</f>
        <v>33414.75</v>
      </c>
      <c r="E32" s="21">
        <f t="shared" si="5"/>
        <v>27354.749999999996</v>
      </c>
      <c r="F32" s="21">
        <f t="shared" si="5"/>
        <v>6060</v>
      </c>
      <c r="G32" s="21">
        <f t="shared" si="5"/>
        <v>0</v>
      </c>
      <c r="H32" s="23" t="s">
        <v>66</v>
      </c>
      <c r="I32" s="21">
        <f t="shared" ref="I32:L32" si="6">I20+I21+I22+I23+I24+I25+I26+I27+I28+I29</f>
        <v>2296.8968759999998</v>
      </c>
      <c r="J32" s="21">
        <f t="shared" si="6"/>
        <v>2201.8968759999998</v>
      </c>
      <c r="K32" s="21">
        <f t="shared" si="6"/>
        <v>95</v>
      </c>
      <c r="L32" s="21">
        <f t="shared" si="6"/>
        <v>0</v>
      </c>
    </row>
    <row r="33" spans="1:12" ht="15.75" customHeight="1">
      <c r="A33" s="19" t="s">
        <v>118</v>
      </c>
      <c r="B33" s="8">
        <v>321</v>
      </c>
      <c r="C33" s="19" t="s">
        <v>68</v>
      </c>
      <c r="D33" s="21">
        <f>B37-D32</f>
        <v>2.9999999969732016E-3</v>
      </c>
      <c r="E33" s="21">
        <f>B6+B34-E32</f>
        <v>3.0000000042491592E-3</v>
      </c>
      <c r="F33" s="21">
        <f>B7+B35-F32</f>
        <v>0</v>
      </c>
      <c r="G33" s="21">
        <f>B8+B36-G32</f>
        <v>0</v>
      </c>
      <c r="H33" s="23" t="s">
        <v>68</v>
      </c>
      <c r="I33" s="21">
        <f>B37-I32</f>
        <v>31117.856123999998</v>
      </c>
      <c r="J33" s="21">
        <f>B6+B34-J32</f>
        <v>25152.856124000002</v>
      </c>
      <c r="K33" s="21">
        <f>B7+B35-K32</f>
        <v>5965</v>
      </c>
      <c r="L33" s="21">
        <f>B8+B36-L32</f>
        <v>0</v>
      </c>
    </row>
    <row r="34" spans="1:12" ht="15.75" customHeight="1">
      <c r="A34" s="19" t="s">
        <v>119</v>
      </c>
      <c r="B34" s="8">
        <v>321</v>
      </c>
      <c r="C34" s="24"/>
      <c r="D34" s="27"/>
      <c r="E34" s="27"/>
      <c r="F34" s="27"/>
      <c r="G34" s="27"/>
      <c r="H34" s="26"/>
      <c r="I34" s="27"/>
      <c r="J34" s="27"/>
      <c r="K34" s="27"/>
      <c r="L34" s="27"/>
    </row>
    <row r="35" spans="1:12" ht="15.75" customHeight="1">
      <c r="A35" s="19" t="s">
        <v>120</v>
      </c>
      <c r="B35" s="8"/>
      <c r="C35" s="24"/>
      <c r="D35" s="27"/>
      <c r="E35" s="27"/>
      <c r="F35" s="27"/>
      <c r="G35" s="27"/>
      <c r="H35" s="26"/>
      <c r="I35" s="27"/>
      <c r="J35" s="27"/>
      <c r="K35" s="27"/>
      <c r="L35" s="27"/>
    </row>
    <row r="36" spans="1:12" ht="15.75" customHeight="1">
      <c r="A36" s="19" t="s">
        <v>121</v>
      </c>
      <c r="B36" s="8"/>
      <c r="C36" s="24"/>
      <c r="D36" s="27"/>
      <c r="E36" s="27"/>
      <c r="F36" s="27"/>
      <c r="G36" s="27"/>
      <c r="H36" s="26"/>
      <c r="I36" s="27"/>
      <c r="J36" s="27"/>
      <c r="K36" s="27"/>
      <c r="L36" s="27"/>
    </row>
    <row r="37" spans="1:12" ht="15.75" customHeight="1">
      <c r="A37" s="19" t="s">
        <v>72</v>
      </c>
      <c r="B37" s="8">
        <f>B32+B33</f>
        <v>33414.752999999997</v>
      </c>
      <c r="C37" s="19" t="s">
        <v>73</v>
      </c>
      <c r="D37" s="21">
        <f>B37</f>
        <v>33414.752999999997</v>
      </c>
      <c r="E37" s="21">
        <f>B6+B34</f>
        <v>27354.753000000001</v>
      </c>
      <c r="F37" s="21">
        <f>B7+B35</f>
        <v>6060</v>
      </c>
      <c r="G37" s="21">
        <f>B8+B36</f>
        <v>0</v>
      </c>
      <c r="H37" s="23" t="s">
        <v>73</v>
      </c>
      <c r="I37" s="21">
        <f>B37</f>
        <v>33414.752999999997</v>
      </c>
      <c r="J37" s="21">
        <f>B6+B34</f>
        <v>27354.753000000001</v>
      </c>
      <c r="K37" s="21">
        <f>B7+B35</f>
        <v>6060</v>
      </c>
      <c r="L37" s="21">
        <f>B8+B36</f>
        <v>0</v>
      </c>
    </row>
    <row r="38" spans="1:12" ht="12.75" customHeight="1"/>
    <row r="39" spans="1:12" ht="13.5" customHeight="1">
      <c r="A39" s="28"/>
      <c r="C39" s="28"/>
      <c r="H39" s="29"/>
    </row>
  </sheetData>
  <mergeCells count="3">
    <mergeCell ref="A2:L2"/>
    <mergeCell ref="A4:B4"/>
    <mergeCell ref="C4:L4"/>
  </mergeCells>
  <phoneticPr fontId="7" type="noConversion"/>
  <pageMargins left="0.35433070866141736" right="0.35433070866141736" top="0.19685039370078741" bottom="0.19685039370078741" header="0.51181102362204722" footer="0.51181102362204722"/>
  <pageSetup paperSize="9" scale="9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I93"/>
  <sheetViews>
    <sheetView workbookViewId="0">
      <selection activeCell="E30" sqref="E30:E31"/>
    </sheetView>
  </sheetViews>
  <sheetFormatPr defaultColWidth="9.140625" defaultRowHeight="12.75"/>
  <cols>
    <col min="1" max="1" width="9.28515625" customWidth="1"/>
    <col min="2" max="2" width="22.42578125" customWidth="1"/>
    <col min="3" max="3" width="9.42578125" customWidth="1"/>
    <col min="4" max="4" width="33.42578125" customWidth="1"/>
    <col min="5" max="5" width="12.140625" customWidth="1"/>
    <col min="6" max="6" width="10.7109375" customWidth="1"/>
    <col min="7" max="7" width="12.140625" customWidth="1"/>
    <col min="8" max="8" width="9.7109375" customWidth="1"/>
    <col min="9" max="9" width="12.42578125" customWidth="1"/>
    <col min="10" max="10" width="9.140625" customWidth="1"/>
  </cols>
  <sheetData>
    <row r="1" spans="1:9">
      <c r="A1" s="1" t="s">
        <v>122</v>
      </c>
    </row>
    <row r="2" spans="1:9" ht="24" customHeight="1">
      <c r="A2" s="97" t="s">
        <v>123</v>
      </c>
      <c r="B2" s="97"/>
      <c r="C2" s="97"/>
      <c r="D2" s="97"/>
      <c r="E2" s="97"/>
      <c r="F2" s="97"/>
      <c r="G2" s="97"/>
      <c r="H2" s="97"/>
      <c r="I2" s="97"/>
    </row>
    <row r="3" spans="1:9" ht="16.5" customHeight="1">
      <c r="A3" s="2" t="s">
        <v>157</v>
      </c>
      <c r="I3" s="10" t="s">
        <v>2</v>
      </c>
    </row>
    <row r="4" spans="1:9" ht="45" customHeight="1">
      <c r="A4" s="104" t="s">
        <v>98</v>
      </c>
      <c r="B4" s="104" t="s">
        <v>124</v>
      </c>
      <c r="C4" s="104" t="s">
        <v>77</v>
      </c>
      <c r="D4" s="104" t="s">
        <v>78</v>
      </c>
      <c r="E4" s="104" t="s">
        <v>79</v>
      </c>
      <c r="F4" s="104" t="s">
        <v>100</v>
      </c>
      <c r="G4" s="104" t="s">
        <v>101</v>
      </c>
      <c r="H4" s="104"/>
      <c r="I4" s="104" t="s">
        <v>102</v>
      </c>
    </row>
    <row r="5" spans="1:9" ht="30" customHeight="1">
      <c r="A5" s="104"/>
      <c r="B5" s="104"/>
      <c r="C5" s="104"/>
      <c r="D5" s="104"/>
      <c r="E5" s="104"/>
      <c r="F5" s="104"/>
      <c r="G5" s="9" t="s">
        <v>103</v>
      </c>
      <c r="H5" s="9" t="s">
        <v>104</v>
      </c>
      <c r="I5" s="104"/>
    </row>
    <row r="6" spans="1:9" ht="16.5" customHeight="1">
      <c r="A6" s="5">
        <v>1</v>
      </c>
      <c r="B6" s="5">
        <v>2</v>
      </c>
      <c r="C6" s="5">
        <v>3</v>
      </c>
      <c r="D6" s="5">
        <v>4</v>
      </c>
      <c r="E6" s="5">
        <v>5</v>
      </c>
      <c r="F6" s="5">
        <v>6</v>
      </c>
      <c r="G6" s="5">
        <v>7</v>
      </c>
      <c r="H6" s="5">
        <v>8</v>
      </c>
      <c r="I6" s="5">
        <v>9</v>
      </c>
    </row>
    <row r="7" spans="1:9" ht="19.5" customHeight="1">
      <c r="A7" s="6"/>
      <c r="B7" s="6"/>
      <c r="C7" s="6"/>
      <c r="D7" s="6" t="s">
        <v>93</v>
      </c>
      <c r="E7" s="62">
        <v>27354.75</v>
      </c>
      <c r="F7" s="62">
        <v>3158.31</v>
      </c>
      <c r="G7" s="62">
        <v>480.94</v>
      </c>
      <c r="H7" s="62"/>
      <c r="I7" s="62">
        <v>23715.5</v>
      </c>
    </row>
    <row r="8" spans="1:9" ht="19.5" customHeight="1">
      <c r="A8" s="6"/>
      <c r="B8" s="6"/>
      <c r="C8" s="6" t="s">
        <v>94</v>
      </c>
      <c r="D8" s="6" t="s">
        <v>95</v>
      </c>
      <c r="E8" s="62">
        <v>27354.75</v>
      </c>
      <c r="F8" s="62">
        <v>3158.31</v>
      </c>
      <c r="G8" s="62">
        <v>480.94</v>
      </c>
      <c r="H8" s="62"/>
      <c r="I8" s="62">
        <v>23715.5</v>
      </c>
    </row>
    <row r="9" spans="1:9" ht="19.5" customHeight="1">
      <c r="A9" s="6"/>
      <c r="B9" s="6"/>
      <c r="C9" s="60">
        <v>303</v>
      </c>
      <c r="D9" s="61" t="s">
        <v>161</v>
      </c>
      <c r="E9" s="62">
        <v>27354.75</v>
      </c>
      <c r="F9" s="62">
        <v>3158.31</v>
      </c>
      <c r="G9" s="62">
        <v>480.94</v>
      </c>
      <c r="H9" s="62"/>
      <c r="I9" s="62">
        <v>23715.5</v>
      </c>
    </row>
    <row r="10" spans="1:9" ht="19.5" customHeight="1">
      <c r="A10" s="6"/>
      <c r="B10" s="54"/>
      <c r="C10" s="63">
        <v>303001</v>
      </c>
      <c r="D10" s="64" t="s">
        <v>190</v>
      </c>
      <c r="E10" s="65">
        <f>SUM(E11:E26)</f>
        <v>7932.7099999999991</v>
      </c>
      <c r="F10" s="65">
        <f t="shared" ref="F10:I10" si="0">SUM(F11:F26)</f>
        <v>1006.83</v>
      </c>
      <c r="G10" s="65">
        <f t="shared" si="0"/>
        <v>140.88</v>
      </c>
      <c r="H10" s="65"/>
      <c r="I10" s="65">
        <f t="shared" si="0"/>
        <v>6785</v>
      </c>
    </row>
    <row r="11" spans="1:9" ht="19.5" customHeight="1">
      <c r="A11" s="5">
        <v>2080501</v>
      </c>
      <c r="B11" s="6" t="s">
        <v>105</v>
      </c>
      <c r="C11" s="59">
        <v>303001</v>
      </c>
      <c r="D11" s="57" t="s">
        <v>162</v>
      </c>
      <c r="E11" s="55">
        <v>221.49</v>
      </c>
      <c r="F11" s="56">
        <f>221.49-G11</f>
        <v>204.27</v>
      </c>
      <c r="G11" s="56">
        <v>17.22</v>
      </c>
      <c r="H11" s="51"/>
      <c r="I11" s="48"/>
    </row>
    <row r="12" spans="1:9" ht="19.5" customHeight="1">
      <c r="A12" s="5">
        <v>2080505</v>
      </c>
      <c r="B12" s="6" t="s">
        <v>106</v>
      </c>
      <c r="C12" s="5">
        <v>303001</v>
      </c>
      <c r="D12" s="6" t="s">
        <v>159</v>
      </c>
      <c r="E12" s="46">
        <v>57.16</v>
      </c>
      <c r="F12" s="52">
        <v>57.16</v>
      </c>
      <c r="G12" s="52"/>
      <c r="H12" s="47"/>
      <c r="I12" s="8"/>
    </row>
    <row r="13" spans="1:9" ht="19.5" customHeight="1">
      <c r="A13" s="5">
        <v>2100101</v>
      </c>
      <c r="B13" s="6" t="s">
        <v>107</v>
      </c>
      <c r="C13" s="5">
        <v>303001</v>
      </c>
      <c r="D13" s="6" t="s">
        <v>159</v>
      </c>
      <c r="E13" s="46">
        <v>744.42</v>
      </c>
      <c r="F13" s="52">
        <f>744.42-G13</f>
        <v>620.76</v>
      </c>
      <c r="G13" s="52">
        <v>123.66</v>
      </c>
      <c r="H13" s="47"/>
      <c r="I13" s="8"/>
    </row>
    <row r="14" spans="1:9" ht="19.5" customHeight="1">
      <c r="A14" s="5">
        <v>2100102</v>
      </c>
      <c r="B14" s="42" t="s">
        <v>174</v>
      </c>
      <c r="C14" s="5">
        <v>303001</v>
      </c>
      <c r="D14" s="6" t="s">
        <v>159</v>
      </c>
      <c r="E14" s="8">
        <v>100</v>
      </c>
      <c r="F14" s="48"/>
      <c r="G14" s="48"/>
      <c r="H14" s="8"/>
      <c r="I14" s="8">
        <v>100</v>
      </c>
    </row>
    <row r="15" spans="1:9" ht="19.5" customHeight="1">
      <c r="A15" s="5">
        <v>2100199</v>
      </c>
      <c r="B15" s="42" t="s">
        <v>175</v>
      </c>
      <c r="C15" s="5">
        <v>303001</v>
      </c>
      <c r="D15" s="6" t="s">
        <v>159</v>
      </c>
      <c r="E15" s="8">
        <v>201</v>
      </c>
      <c r="F15" s="8"/>
      <c r="G15" s="8"/>
      <c r="H15" s="8"/>
      <c r="I15" s="8">
        <v>201</v>
      </c>
    </row>
    <row r="16" spans="1:9" ht="19.5" customHeight="1">
      <c r="A16" s="5">
        <v>2100299</v>
      </c>
      <c r="B16" s="42" t="s">
        <v>176</v>
      </c>
      <c r="C16" s="5">
        <v>303001</v>
      </c>
      <c r="D16" s="6" t="s">
        <v>159</v>
      </c>
      <c r="E16" s="8">
        <v>1753</v>
      </c>
      <c r="F16" s="8"/>
      <c r="G16" s="8"/>
      <c r="H16" s="8"/>
      <c r="I16" s="8">
        <v>1753</v>
      </c>
    </row>
    <row r="17" spans="1:9" ht="19.5" customHeight="1">
      <c r="A17" s="5">
        <v>2100399</v>
      </c>
      <c r="B17" s="42" t="s">
        <v>177</v>
      </c>
      <c r="C17" s="5">
        <v>303001</v>
      </c>
      <c r="D17" s="6" t="s">
        <v>159</v>
      </c>
      <c r="E17" s="8">
        <v>457</v>
      </c>
      <c r="F17" s="8"/>
      <c r="G17" s="8"/>
      <c r="H17" s="8"/>
      <c r="I17" s="8">
        <v>457</v>
      </c>
    </row>
    <row r="18" spans="1:9" ht="19.5" customHeight="1">
      <c r="A18" s="49">
        <v>2100408</v>
      </c>
      <c r="B18" s="42" t="s">
        <v>178</v>
      </c>
      <c r="C18" s="5">
        <v>303001</v>
      </c>
      <c r="D18" s="6" t="s">
        <v>159</v>
      </c>
      <c r="E18" s="8">
        <v>2535</v>
      </c>
      <c r="F18" s="8"/>
      <c r="G18" s="8"/>
      <c r="H18" s="8"/>
      <c r="I18" s="8">
        <v>2535</v>
      </c>
    </row>
    <row r="19" spans="1:9" ht="19.5" customHeight="1">
      <c r="A19" s="5">
        <v>2100409</v>
      </c>
      <c r="B19" s="42" t="s">
        <v>179</v>
      </c>
      <c r="C19" s="5">
        <v>303001</v>
      </c>
      <c r="D19" s="6" t="s">
        <v>159</v>
      </c>
      <c r="E19" s="8">
        <v>1121</v>
      </c>
      <c r="F19" s="8"/>
      <c r="G19" s="8"/>
      <c r="H19" s="8"/>
      <c r="I19" s="8">
        <v>1121</v>
      </c>
    </row>
    <row r="20" spans="1:9" ht="19.5" customHeight="1">
      <c r="A20" s="5">
        <v>2100601</v>
      </c>
      <c r="B20" s="42" t="s">
        <v>180</v>
      </c>
      <c r="C20" s="5">
        <v>303001</v>
      </c>
      <c r="D20" s="6" t="s">
        <v>159</v>
      </c>
      <c r="E20" s="8">
        <v>120</v>
      </c>
      <c r="F20" s="8"/>
      <c r="G20" s="8"/>
      <c r="H20" s="8"/>
      <c r="I20" s="8">
        <v>120</v>
      </c>
    </row>
    <row r="21" spans="1:9" ht="19.5" customHeight="1">
      <c r="A21" s="5">
        <v>2100717</v>
      </c>
      <c r="B21" s="42" t="s">
        <v>181</v>
      </c>
      <c r="C21" s="5">
        <v>303001</v>
      </c>
      <c r="D21" s="6" t="s">
        <v>159</v>
      </c>
      <c r="E21" s="8">
        <v>155</v>
      </c>
      <c r="F21" s="8"/>
      <c r="G21" s="8"/>
      <c r="H21" s="8"/>
      <c r="I21" s="8">
        <v>155</v>
      </c>
    </row>
    <row r="22" spans="1:9" ht="19.5" customHeight="1">
      <c r="A22" s="5">
        <v>2100799</v>
      </c>
      <c r="B22" s="42" t="s">
        <v>182</v>
      </c>
      <c r="C22" s="5">
        <v>303001</v>
      </c>
      <c r="D22" s="6" t="s">
        <v>159</v>
      </c>
      <c r="E22" s="8">
        <v>315</v>
      </c>
      <c r="F22" s="8"/>
      <c r="G22" s="8"/>
      <c r="H22" s="8"/>
      <c r="I22" s="8">
        <v>315</v>
      </c>
    </row>
    <row r="23" spans="1:9" ht="19.5" customHeight="1">
      <c r="A23" s="5">
        <v>2101101</v>
      </c>
      <c r="B23" s="42" t="s">
        <v>183</v>
      </c>
      <c r="C23" s="5">
        <v>303001</v>
      </c>
      <c r="D23" s="6" t="s">
        <v>159</v>
      </c>
      <c r="E23" s="50">
        <v>33.229999999999997</v>
      </c>
      <c r="F23" s="50">
        <v>33.229999999999997</v>
      </c>
      <c r="G23" s="8"/>
      <c r="H23" s="8"/>
      <c r="I23" s="8"/>
    </row>
    <row r="24" spans="1:9" ht="19.5" customHeight="1">
      <c r="A24" s="5">
        <v>2101103</v>
      </c>
      <c r="B24" s="42" t="s">
        <v>184</v>
      </c>
      <c r="C24" s="5">
        <v>303001</v>
      </c>
      <c r="D24" s="6" t="s">
        <v>159</v>
      </c>
      <c r="E24" s="8">
        <v>17.86</v>
      </c>
      <c r="F24" s="8">
        <v>17.86</v>
      </c>
      <c r="G24" s="8"/>
      <c r="H24" s="8"/>
      <c r="I24" s="8"/>
    </row>
    <row r="25" spans="1:9" ht="19.5" customHeight="1">
      <c r="A25" s="5">
        <v>2210201</v>
      </c>
      <c r="B25" s="42" t="s">
        <v>185</v>
      </c>
      <c r="C25" s="5">
        <v>303001</v>
      </c>
      <c r="D25" s="6" t="s">
        <v>159</v>
      </c>
      <c r="E25" s="8">
        <v>73.55</v>
      </c>
      <c r="F25" s="8">
        <v>73.55</v>
      </c>
      <c r="G25" s="8"/>
      <c r="H25" s="8"/>
      <c r="I25" s="8"/>
    </row>
    <row r="26" spans="1:9" ht="19.5" customHeight="1">
      <c r="A26" s="5">
        <v>2299999</v>
      </c>
      <c r="B26" s="42" t="s">
        <v>186</v>
      </c>
      <c r="C26" s="5">
        <v>303001</v>
      </c>
      <c r="D26" s="6" t="s">
        <v>159</v>
      </c>
      <c r="E26" s="8">
        <v>28</v>
      </c>
      <c r="F26" s="8"/>
      <c r="G26" s="8"/>
      <c r="H26" s="8"/>
      <c r="I26" s="8">
        <v>28</v>
      </c>
    </row>
    <row r="27" spans="1:9" ht="19.5" customHeight="1">
      <c r="A27" s="66"/>
      <c r="B27" s="67"/>
      <c r="C27" s="66">
        <v>303002</v>
      </c>
      <c r="D27" s="68" t="s">
        <v>188</v>
      </c>
      <c r="E27" s="69">
        <v>68.489999999999995</v>
      </c>
      <c r="F27" s="69">
        <v>43.13</v>
      </c>
      <c r="G27" s="69">
        <v>7.35</v>
      </c>
      <c r="H27" s="69"/>
      <c r="I27" s="69">
        <v>18</v>
      </c>
    </row>
    <row r="28" spans="1:9" ht="19.5" customHeight="1">
      <c r="A28" s="5">
        <v>2080505</v>
      </c>
      <c r="B28" s="6" t="s">
        <v>106</v>
      </c>
      <c r="C28" s="5">
        <v>303002</v>
      </c>
      <c r="D28" s="53" t="s">
        <v>189</v>
      </c>
      <c r="E28" s="8">
        <v>4.7699999999999996</v>
      </c>
      <c r="F28" s="8">
        <v>4.7699999999999996</v>
      </c>
      <c r="G28" s="8"/>
      <c r="H28" s="8"/>
      <c r="I28" s="8"/>
    </row>
    <row r="29" spans="1:9" ht="19.5" customHeight="1">
      <c r="A29" s="49">
        <v>2100199</v>
      </c>
      <c r="B29" s="42" t="s">
        <v>175</v>
      </c>
      <c r="C29" s="5">
        <v>303002</v>
      </c>
      <c r="D29" s="53" t="s">
        <v>189</v>
      </c>
      <c r="E29" s="58">
        <v>57.14</v>
      </c>
      <c r="F29" s="8">
        <v>31.79</v>
      </c>
      <c r="G29" s="8">
        <v>7.35</v>
      </c>
      <c r="H29" s="8"/>
      <c r="I29" s="8">
        <v>18</v>
      </c>
    </row>
    <row r="30" spans="1:9" ht="19.5" customHeight="1">
      <c r="A30" s="49">
        <v>2101102</v>
      </c>
      <c r="B30" s="42" t="s">
        <v>191</v>
      </c>
      <c r="C30" s="5">
        <v>303002</v>
      </c>
      <c r="D30" s="53" t="s">
        <v>189</v>
      </c>
      <c r="E30" s="8">
        <v>2.77</v>
      </c>
      <c r="F30" s="8">
        <v>2.77</v>
      </c>
      <c r="G30" s="8"/>
      <c r="H30" s="8"/>
      <c r="I30" s="8"/>
    </row>
    <row r="31" spans="1:9" ht="19.5" customHeight="1">
      <c r="A31" s="49">
        <v>2210201</v>
      </c>
      <c r="B31" s="42" t="s">
        <v>185</v>
      </c>
      <c r="C31" s="5">
        <v>303002</v>
      </c>
      <c r="D31" s="53" t="s">
        <v>189</v>
      </c>
      <c r="E31" s="8">
        <v>3.81</v>
      </c>
      <c r="F31" s="8">
        <v>3.81</v>
      </c>
      <c r="G31" s="8"/>
      <c r="H31" s="8"/>
      <c r="I31" s="8"/>
    </row>
    <row r="32" spans="1:9" ht="19.5" customHeight="1">
      <c r="A32" s="66"/>
      <c r="B32" s="67"/>
      <c r="C32" s="66">
        <v>303003</v>
      </c>
      <c r="D32" s="73" t="s">
        <v>231</v>
      </c>
      <c r="E32" s="69">
        <v>2439</v>
      </c>
      <c r="F32" s="69"/>
      <c r="G32" s="69"/>
      <c r="H32" s="69"/>
      <c r="I32" s="69">
        <v>2439</v>
      </c>
    </row>
    <row r="33" spans="1:9" ht="19.5" customHeight="1">
      <c r="A33" s="5">
        <v>2100201</v>
      </c>
      <c r="B33" s="42" t="s">
        <v>193</v>
      </c>
      <c r="C33" s="5">
        <v>303003</v>
      </c>
      <c r="D33" s="53" t="s">
        <v>160</v>
      </c>
      <c r="E33" s="8">
        <v>2439</v>
      </c>
      <c r="F33" s="8"/>
      <c r="G33" s="8"/>
      <c r="H33" s="8"/>
      <c r="I33" s="8">
        <v>2439</v>
      </c>
    </row>
    <row r="34" spans="1:9" ht="19.5" customHeight="1">
      <c r="A34" s="66"/>
      <c r="B34" s="68"/>
      <c r="C34" s="66">
        <v>303004</v>
      </c>
      <c r="D34" s="72" t="s">
        <v>195</v>
      </c>
      <c r="E34" s="69">
        <v>927</v>
      </c>
      <c r="F34" s="69"/>
      <c r="G34" s="69"/>
      <c r="H34" s="69"/>
      <c r="I34" s="69">
        <v>927</v>
      </c>
    </row>
    <row r="35" spans="1:9" ht="19.5" customHeight="1">
      <c r="A35" s="5">
        <v>2100201</v>
      </c>
      <c r="B35" s="42" t="s">
        <v>193</v>
      </c>
      <c r="C35" s="5">
        <v>303004</v>
      </c>
      <c r="D35" s="44" t="s">
        <v>163</v>
      </c>
      <c r="E35" s="8">
        <v>927</v>
      </c>
      <c r="F35" s="8"/>
      <c r="G35" s="8"/>
      <c r="H35" s="8"/>
      <c r="I35" s="8">
        <v>927</v>
      </c>
    </row>
    <row r="36" spans="1:9" ht="19.5" customHeight="1">
      <c r="A36" s="66"/>
      <c r="B36" s="68"/>
      <c r="C36" s="63">
        <v>303005</v>
      </c>
      <c r="D36" s="71" t="s">
        <v>196</v>
      </c>
      <c r="E36" s="69">
        <v>1311</v>
      </c>
      <c r="F36" s="69"/>
      <c r="G36" s="69"/>
      <c r="H36" s="69"/>
      <c r="I36" s="69">
        <v>1311</v>
      </c>
    </row>
    <row r="37" spans="1:9" ht="19.5" customHeight="1">
      <c r="A37" s="5">
        <v>2100199</v>
      </c>
      <c r="B37" s="42" t="s">
        <v>175</v>
      </c>
      <c r="C37" s="40">
        <v>303005</v>
      </c>
      <c r="D37" s="44" t="s">
        <v>164</v>
      </c>
      <c r="E37" s="8">
        <v>5</v>
      </c>
      <c r="F37" s="8"/>
      <c r="G37" s="8"/>
      <c r="H37" s="8"/>
      <c r="I37" s="8">
        <v>5</v>
      </c>
    </row>
    <row r="38" spans="1:9" ht="19.5" customHeight="1">
      <c r="A38" s="5">
        <v>2100202</v>
      </c>
      <c r="B38" s="42" t="s">
        <v>197</v>
      </c>
      <c r="C38" s="40">
        <v>303005</v>
      </c>
      <c r="D38" s="44" t="s">
        <v>164</v>
      </c>
      <c r="E38" s="8">
        <v>1306</v>
      </c>
      <c r="F38" s="8"/>
      <c r="G38" s="8"/>
      <c r="H38" s="8"/>
      <c r="I38" s="8">
        <v>1306</v>
      </c>
    </row>
    <row r="39" spans="1:9" ht="19.5" customHeight="1">
      <c r="A39" s="66"/>
      <c r="B39" s="68"/>
      <c r="C39" s="63">
        <v>303006</v>
      </c>
      <c r="D39" s="71" t="s">
        <v>198</v>
      </c>
      <c r="E39" s="69">
        <v>1088.5</v>
      </c>
      <c r="F39" s="69"/>
      <c r="G39" s="69"/>
      <c r="H39" s="69"/>
      <c r="I39" s="69">
        <v>1088.5</v>
      </c>
    </row>
    <row r="40" spans="1:9" ht="19.5" customHeight="1">
      <c r="A40" s="49">
        <v>2100199</v>
      </c>
      <c r="B40" s="42" t="s">
        <v>175</v>
      </c>
      <c r="C40" s="40">
        <v>303006</v>
      </c>
      <c r="D40" s="44" t="s">
        <v>165</v>
      </c>
      <c r="E40" s="8">
        <v>5</v>
      </c>
      <c r="F40" s="8"/>
      <c r="G40" s="8"/>
      <c r="H40" s="8"/>
      <c r="I40" s="8">
        <v>5</v>
      </c>
    </row>
    <row r="41" spans="1:9" ht="19.5" customHeight="1">
      <c r="A41" s="5">
        <v>2100201</v>
      </c>
      <c r="B41" s="42" t="s">
        <v>193</v>
      </c>
      <c r="C41" s="40">
        <v>303006</v>
      </c>
      <c r="D41" s="44" t="s">
        <v>165</v>
      </c>
      <c r="E41" s="8">
        <v>1083.5</v>
      </c>
      <c r="F41" s="8"/>
      <c r="G41" s="8"/>
      <c r="H41" s="8"/>
      <c r="I41" s="8">
        <v>1083.5</v>
      </c>
    </row>
    <row r="42" spans="1:9" ht="19.5" customHeight="1">
      <c r="A42" s="66"/>
      <c r="B42" s="68"/>
      <c r="C42" s="63">
        <v>303007</v>
      </c>
      <c r="D42" s="71" t="s">
        <v>199</v>
      </c>
      <c r="E42" s="69">
        <v>8373.42</v>
      </c>
      <c r="F42" s="69">
        <v>1297.95</v>
      </c>
      <c r="G42" s="69">
        <v>196.47</v>
      </c>
      <c r="H42" s="69"/>
      <c r="I42" s="69">
        <v>6879</v>
      </c>
    </row>
    <row r="43" spans="1:9" ht="15">
      <c r="A43" s="5">
        <v>2080502</v>
      </c>
      <c r="B43" s="42" t="s">
        <v>200</v>
      </c>
      <c r="C43" s="40">
        <v>303007</v>
      </c>
      <c r="D43" s="44" t="s">
        <v>166</v>
      </c>
      <c r="E43" s="8">
        <v>15.73</v>
      </c>
      <c r="F43" s="8"/>
      <c r="G43" s="8">
        <v>15.73</v>
      </c>
      <c r="H43" s="8"/>
      <c r="I43" s="8"/>
    </row>
    <row r="44" spans="1:9" ht="15">
      <c r="A44" s="5">
        <v>2080505</v>
      </c>
      <c r="B44" s="6" t="s">
        <v>106</v>
      </c>
      <c r="C44" s="40">
        <v>303007</v>
      </c>
      <c r="D44" s="44" t="s">
        <v>166</v>
      </c>
      <c r="E44" s="8">
        <v>118.27</v>
      </c>
      <c r="F44" s="8">
        <v>118.27</v>
      </c>
      <c r="G44" s="8"/>
      <c r="H44" s="8"/>
      <c r="I44" s="8"/>
    </row>
    <row r="45" spans="1:9" ht="15">
      <c r="A45" s="5">
        <v>2080899</v>
      </c>
      <c r="B45" s="42" t="s">
        <v>201</v>
      </c>
      <c r="C45" s="40">
        <v>303007</v>
      </c>
      <c r="D45" s="44" t="s">
        <v>166</v>
      </c>
      <c r="E45" s="8">
        <v>2.23</v>
      </c>
      <c r="F45" s="8">
        <v>2.2999999999999998</v>
      </c>
      <c r="G45" s="8"/>
      <c r="H45" s="8"/>
      <c r="I45" s="8"/>
    </row>
    <row r="46" spans="1:9" ht="15">
      <c r="A46" s="49">
        <v>2100199</v>
      </c>
      <c r="B46" s="42" t="s">
        <v>175</v>
      </c>
      <c r="C46" s="40">
        <v>303007</v>
      </c>
      <c r="D46" s="44" t="s">
        <v>166</v>
      </c>
      <c r="E46" s="8">
        <v>100</v>
      </c>
      <c r="F46" s="8"/>
      <c r="G46" s="8"/>
      <c r="H46" s="8"/>
      <c r="I46" s="8">
        <v>100</v>
      </c>
    </row>
    <row r="47" spans="1:9" ht="15">
      <c r="A47" s="5">
        <v>2100401</v>
      </c>
      <c r="B47" s="42" t="s">
        <v>202</v>
      </c>
      <c r="C47" s="40">
        <v>303007</v>
      </c>
      <c r="D47" s="44" t="s">
        <v>166</v>
      </c>
      <c r="E47" s="8">
        <v>7729.4</v>
      </c>
      <c r="F47" s="8">
        <v>1000.66</v>
      </c>
      <c r="G47" s="8">
        <v>180.74</v>
      </c>
      <c r="H47" s="8"/>
      <c r="I47" s="8">
        <v>6548</v>
      </c>
    </row>
    <row r="48" spans="1:9" ht="15">
      <c r="A48" s="5">
        <v>2100402</v>
      </c>
      <c r="B48" s="42" t="s">
        <v>203</v>
      </c>
      <c r="C48" s="40">
        <v>303007</v>
      </c>
      <c r="D48" s="44" t="s">
        <v>166</v>
      </c>
      <c r="E48" s="8">
        <v>102</v>
      </c>
      <c r="F48" s="8"/>
      <c r="G48" s="8"/>
      <c r="H48" s="8"/>
      <c r="I48" s="8">
        <v>102</v>
      </c>
    </row>
    <row r="49" spans="1:9" ht="15">
      <c r="A49" s="5">
        <v>2100409</v>
      </c>
      <c r="B49" s="42" t="s">
        <v>179</v>
      </c>
      <c r="C49" s="40">
        <v>303007</v>
      </c>
      <c r="D49" s="44" t="s">
        <v>166</v>
      </c>
      <c r="E49" s="8">
        <v>106</v>
      </c>
      <c r="F49" s="8"/>
      <c r="G49" s="8"/>
      <c r="H49" s="8"/>
      <c r="I49" s="8">
        <v>106</v>
      </c>
    </row>
    <row r="50" spans="1:9" ht="15">
      <c r="A50" s="5">
        <v>2101102</v>
      </c>
      <c r="B50" s="42" t="s">
        <v>191</v>
      </c>
      <c r="C50" s="40">
        <v>303007</v>
      </c>
      <c r="D50" s="44" t="s">
        <v>166</v>
      </c>
      <c r="E50" s="8">
        <v>68.739999999999995</v>
      </c>
      <c r="F50" s="8">
        <v>68.739999999999995</v>
      </c>
      <c r="G50" s="8"/>
      <c r="H50" s="8"/>
      <c r="I50" s="8"/>
    </row>
    <row r="51" spans="1:9" ht="15">
      <c r="A51" s="5">
        <v>2109999</v>
      </c>
      <c r="B51" s="42" t="s">
        <v>204</v>
      </c>
      <c r="C51" s="40">
        <v>303007</v>
      </c>
      <c r="D51" s="44" t="s">
        <v>166</v>
      </c>
      <c r="E51" s="8">
        <v>23</v>
      </c>
      <c r="F51" s="8"/>
      <c r="G51" s="8"/>
      <c r="H51" s="8"/>
      <c r="I51" s="8">
        <v>23</v>
      </c>
    </row>
    <row r="52" spans="1:9" ht="15">
      <c r="A52" s="5">
        <v>2210201</v>
      </c>
      <c r="B52" s="42" t="s">
        <v>185</v>
      </c>
      <c r="C52" s="40">
        <v>303007</v>
      </c>
      <c r="D52" s="44" t="s">
        <v>166</v>
      </c>
      <c r="E52" s="8">
        <v>107.98</v>
      </c>
      <c r="F52" s="8">
        <v>107.98</v>
      </c>
      <c r="G52" s="8"/>
      <c r="H52" s="8"/>
      <c r="I52" s="8"/>
    </row>
    <row r="53" spans="1:9" ht="15">
      <c r="A53" s="66"/>
      <c r="B53" s="68"/>
      <c r="C53" s="63">
        <v>303008</v>
      </c>
      <c r="D53" s="71" t="s">
        <v>206</v>
      </c>
      <c r="E53" s="69">
        <v>741.66</v>
      </c>
      <c r="F53" s="69">
        <v>252.26</v>
      </c>
      <c r="G53" s="69">
        <v>56.4</v>
      </c>
      <c r="H53" s="69"/>
      <c r="I53" s="69">
        <v>433</v>
      </c>
    </row>
    <row r="54" spans="1:9" ht="15">
      <c r="A54" s="5">
        <v>2080501</v>
      </c>
      <c r="B54" s="6" t="s">
        <v>105</v>
      </c>
      <c r="C54" s="40">
        <v>303008</v>
      </c>
      <c r="D54" s="44" t="s">
        <v>167</v>
      </c>
      <c r="E54" s="8">
        <v>1.81</v>
      </c>
      <c r="F54" s="8"/>
      <c r="G54" s="8">
        <v>1.81</v>
      </c>
      <c r="H54" s="8"/>
      <c r="I54" s="8"/>
    </row>
    <row r="55" spans="1:9" ht="15">
      <c r="A55" s="5">
        <v>2080505</v>
      </c>
      <c r="B55" s="6" t="s">
        <v>106</v>
      </c>
      <c r="C55" s="40">
        <v>303008</v>
      </c>
      <c r="D55" s="44" t="s">
        <v>167</v>
      </c>
      <c r="E55" s="8">
        <v>26.68</v>
      </c>
      <c r="F55" s="8">
        <v>26.68</v>
      </c>
      <c r="G55" s="8"/>
      <c r="H55" s="8"/>
      <c r="I55" s="8"/>
    </row>
    <row r="56" spans="1:9" ht="15">
      <c r="A56" s="49">
        <v>2100199</v>
      </c>
      <c r="B56" s="42" t="s">
        <v>175</v>
      </c>
      <c r="C56" s="40">
        <v>303008</v>
      </c>
      <c r="D56" s="44" t="s">
        <v>167</v>
      </c>
      <c r="E56" s="8">
        <v>60</v>
      </c>
      <c r="F56" s="8"/>
      <c r="G56" s="8"/>
      <c r="H56" s="8"/>
      <c r="I56" s="8">
        <v>60</v>
      </c>
    </row>
    <row r="57" spans="1:9" ht="15">
      <c r="A57" s="5">
        <v>2100402</v>
      </c>
      <c r="B57" s="42" t="s">
        <v>203</v>
      </c>
      <c r="C57" s="40">
        <v>303008</v>
      </c>
      <c r="D57" s="44" t="s">
        <v>167</v>
      </c>
      <c r="E57" s="8">
        <v>608.63</v>
      </c>
      <c r="F57" s="8">
        <v>181.04</v>
      </c>
      <c r="G57" s="8">
        <v>54.59</v>
      </c>
      <c r="H57" s="8"/>
      <c r="I57" s="8">
        <v>373</v>
      </c>
    </row>
    <row r="58" spans="1:9" ht="15">
      <c r="A58" s="5">
        <v>2101101</v>
      </c>
      <c r="B58" s="42" t="s">
        <v>183</v>
      </c>
      <c r="C58" s="40">
        <v>303008</v>
      </c>
      <c r="D58" s="44" t="s">
        <v>167</v>
      </c>
      <c r="E58" s="8">
        <v>15.51</v>
      </c>
      <c r="F58" s="8">
        <v>15.51</v>
      </c>
      <c r="G58" s="8"/>
      <c r="H58" s="8"/>
      <c r="I58" s="8"/>
    </row>
    <row r="59" spans="1:9" ht="15">
      <c r="A59" s="5">
        <v>2101103</v>
      </c>
      <c r="B59" s="42" t="s">
        <v>184</v>
      </c>
      <c r="C59" s="40">
        <v>303008</v>
      </c>
      <c r="D59" s="44" t="s">
        <v>167</v>
      </c>
      <c r="E59" s="8">
        <v>8.34</v>
      </c>
      <c r="F59" s="8">
        <v>8.34</v>
      </c>
      <c r="G59" s="8"/>
      <c r="H59" s="8"/>
      <c r="I59" s="8"/>
    </row>
    <row r="60" spans="1:9" ht="15">
      <c r="A60" s="5">
        <v>2210201</v>
      </c>
      <c r="B60" s="42" t="s">
        <v>185</v>
      </c>
      <c r="C60" s="40">
        <v>303008</v>
      </c>
      <c r="D60" s="44" t="s">
        <v>167</v>
      </c>
      <c r="E60" s="8">
        <v>20.69</v>
      </c>
      <c r="F60" s="8">
        <v>20.69</v>
      </c>
      <c r="G60" s="8"/>
      <c r="H60" s="8"/>
      <c r="I60" s="8"/>
    </row>
    <row r="61" spans="1:9" ht="15">
      <c r="A61" s="66"/>
      <c r="B61" s="68"/>
      <c r="C61" s="63">
        <v>303009</v>
      </c>
      <c r="D61" s="71" t="s">
        <v>207</v>
      </c>
      <c r="E61" s="69">
        <v>812.49</v>
      </c>
      <c r="F61" s="69">
        <v>316.01</v>
      </c>
      <c r="G61" s="69">
        <v>44.48</v>
      </c>
      <c r="H61" s="69"/>
      <c r="I61" s="69">
        <v>452</v>
      </c>
    </row>
    <row r="62" spans="1:9" ht="15">
      <c r="A62" s="5">
        <v>2080502</v>
      </c>
      <c r="B62" s="42" t="s">
        <v>200</v>
      </c>
      <c r="C62" s="40">
        <v>303009</v>
      </c>
      <c r="D62" s="44" t="s">
        <v>168</v>
      </c>
      <c r="E62" s="8">
        <v>1.68</v>
      </c>
      <c r="F62" s="8"/>
      <c r="G62" s="8">
        <v>1.68</v>
      </c>
      <c r="H62" s="8"/>
      <c r="I62" s="8"/>
    </row>
    <row r="63" spans="1:9" ht="15">
      <c r="A63" s="5">
        <v>2080505</v>
      </c>
      <c r="B63" s="6" t="s">
        <v>106</v>
      </c>
      <c r="C63" s="40">
        <v>303009</v>
      </c>
      <c r="D63" s="44" t="s">
        <v>168</v>
      </c>
      <c r="E63" s="8">
        <v>31.8</v>
      </c>
      <c r="F63" s="8">
        <v>31.8</v>
      </c>
      <c r="G63" s="8"/>
      <c r="H63" s="8"/>
      <c r="I63" s="8"/>
    </row>
    <row r="64" spans="1:9" ht="15">
      <c r="A64" s="5">
        <v>2100406</v>
      </c>
      <c r="B64" s="42" t="s">
        <v>208</v>
      </c>
      <c r="C64" s="40">
        <v>303009</v>
      </c>
      <c r="D64" s="44" t="s">
        <v>168</v>
      </c>
      <c r="E64" s="8">
        <v>733.23</v>
      </c>
      <c r="F64" s="8">
        <v>238.43</v>
      </c>
      <c r="G64" s="8">
        <v>42.8</v>
      </c>
      <c r="H64" s="8"/>
      <c r="I64" s="8">
        <v>452</v>
      </c>
    </row>
    <row r="65" spans="1:9" ht="15">
      <c r="A65" s="5">
        <v>2101102</v>
      </c>
      <c r="B65" s="42" t="s">
        <v>191</v>
      </c>
      <c r="C65" s="40">
        <v>303009</v>
      </c>
      <c r="D65" s="44" t="s">
        <v>168</v>
      </c>
      <c r="E65" s="8">
        <v>18.48</v>
      </c>
      <c r="F65" s="8">
        <v>18.48</v>
      </c>
      <c r="G65" s="8"/>
      <c r="H65" s="8"/>
      <c r="I65" s="8"/>
    </row>
    <row r="66" spans="1:9" ht="15">
      <c r="A66" s="5">
        <v>2210201</v>
      </c>
      <c r="B66" s="42" t="s">
        <v>185</v>
      </c>
      <c r="C66" s="40">
        <v>303009</v>
      </c>
      <c r="D66" s="44" t="s">
        <v>168</v>
      </c>
      <c r="E66" s="8">
        <v>27.3</v>
      </c>
      <c r="F66" s="8">
        <v>27.3</v>
      </c>
      <c r="G66" s="8"/>
      <c r="H66" s="8"/>
      <c r="I66" s="8"/>
    </row>
    <row r="67" spans="1:9" ht="15">
      <c r="A67" s="66"/>
      <c r="B67" s="68"/>
      <c r="C67" s="63">
        <v>303010</v>
      </c>
      <c r="D67" s="71" t="s">
        <v>209</v>
      </c>
      <c r="E67" s="69">
        <v>137.30000000000001</v>
      </c>
      <c r="F67" s="69">
        <v>65.55</v>
      </c>
      <c r="G67" s="69">
        <v>9.75</v>
      </c>
      <c r="H67" s="69"/>
      <c r="I67" s="69">
        <v>62</v>
      </c>
    </row>
    <row r="68" spans="1:9" ht="15">
      <c r="A68" s="5">
        <v>2080502</v>
      </c>
      <c r="B68" s="42" t="s">
        <v>200</v>
      </c>
      <c r="C68" s="40">
        <v>303010</v>
      </c>
      <c r="D68" s="44" t="s">
        <v>169</v>
      </c>
      <c r="E68" s="8">
        <v>0.21</v>
      </c>
      <c r="F68" s="8"/>
      <c r="G68" s="8">
        <v>0.21</v>
      </c>
      <c r="H68" s="8"/>
      <c r="I68" s="8"/>
    </row>
    <row r="69" spans="1:9" ht="15">
      <c r="A69" s="5">
        <v>2080505</v>
      </c>
      <c r="B69" s="6" t="s">
        <v>106</v>
      </c>
      <c r="C69" s="40">
        <v>303010</v>
      </c>
      <c r="D69" s="44" t="s">
        <v>169</v>
      </c>
      <c r="E69" s="8">
        <v>6.99</v>
      </c>
      <c r="F69" s="8">
        <v>6.99</v>
      </c>
      <c r="G69" s="8"/>
      <c r="H69" s="8"/>
      <c r="I69" s="8"/>
    </row>
    <row r="70" spans="1:9" ht="15">
      <c r="A70" s="5">
        <v>2100405</v>
      </c>
      <c r="B70" s="42" t="s">
        <v>210</v>
      </c>
      <c r="C70" s="40">
        <v>303010</v>
      </c>
      <c r="D70" s="44" t="s">
        <v>169</v>
      </c>
      <c r="E70" s="8">
        <v>120.34</v>
      </c>
      <c r="F70" s="8">
        <v>48.8</v>
      </c>
      <c r="G70" s="8">
        <v>9.5399999999999991</v>
      </c>
      <c r="H70" s="8"/>
      <c r="I70" s="8">
        <v>62</v>
      </c>
    </row>
    <row r="71" spans="1:9" ht="15">
      <c r="A71" s="5">
        <v>2101102</v>
      </c>
      <c r="B71" s="42" t="s">
        <v>191</v>
      </c>
      <c r="C71" s="40">
        <v>303010</v>
      </c>
      <c r="D71" s="44" t="s">
        <v>169</v>
      </c>
      <c r="E71" s="8">
        <v>4.07</v>
      </c>
      <c r="F71" s="8">
        <v>4.07</v>
      </c>
      <c r="G71" s="8"/>
      <c r="H71" s="8"/>
      <c r="I71" s="8"/>
    </row>
    <row r="72" spans="1:9" ht="15">
      <c r="A72" s="5">
        <v>2210201</v>
      </c>
      <c r="B72" s="42" t="s">
        <v>185</v>
      </c>
      <c r="C72" s="40">
        <v>303010</v>
      </c>
      <c r="D72" s="44" t="s">
        <v>169</v>
      </c>
      <c r="E72" s="8">
        <v>5.69</v>
      </c>
      <c r="F72" s="8">
        <v>5.69</v>
      </c>
      <c r="G72" s="8"/>
      <c r="H72" s="8"/>
      <c r="I72" s="8"/>
    </row>
    <row r="73" spans="1:9" ht="15">
      <c r="A73" s="66"/>
      <c r="B73" s="68"/>
      <c r="C73" s="63">
        <v>303011</v>
      </c>
      <c r="D73" s="71" t="s">
        <v>211</v>
      </c>
      <c r="E73" s="69">
        <v>1076.8599999999999</v>
      </c>
      <c r="F73" s="69">
        <v>66.400000000000006</v>
      </c>
      <c r="G73" s="69">
        <v>8.4600000000000009</v>
      </c>
      <c r="H73" s="69"/>
      <c r="I73" s="69">
        <v>1002</v>
      </c>
    </row>
    <row r="74" spans="1:9" ht="15">
      <c r="A74" s="5">
        <v>2080502</v>
      </c>
      <c r="B74" s="42" t="s">
        <v>200</v>
      </c>
      <c r="C74" s="40">
        <v>303011</v>
      </c>
      <c r="D74" s="44" t="s">
        <v>170</v>
      </c>
      <c r="E74" s="8">
        <v>0.38</v>
      </c>
      <c r="F74" s="8"/>
      <c r="G74" s="8">
        <v>0.38</v>
      </c>
      <c r="H74" s="8"/>
      <c r="I74" s="8"/>
    </row>
    <row r="75" spans="1:9" ht="15">
      <c r="A75" s="5">
        <v>2080505</v>
      </c>
      <c r="B75" s="6" t="s">
        <v>106</v>
      </c>
      <c r="C75" s="40">
        <v>303011</v>
      </c>
      <c r="D75" s="44" t="s">
        <v>170</v>
      </c>
      <c r="E75" s="8">
        <v>4.83</v>
      </c>
      <c r="F75" s="8">
        <v>4.83</v>
      </c>
      <c r="G75" s="8"/>
      <c r="H75" s="8"/>
      <c r="I75" s="8"/>
    </row>
    <row r="76" spans="1:9" ht="15">
      <c r="A76" s="5">
        <v>2100299</v>
      </c>
      <c r="B76" s="42" t="s">
        <v>176</v>
      </c>
      <c r="C76" s="40">
        <v>303011</v>
      </c>
      <c r="D76" s="44" t="s">
        <v>170</v>
      </c>
      <c r="E76" s="8">
        <v>1013.09</v>
      </c>
      <c r="F76" s="8">
        <v>53.01</v>
      </c>
      <c r="G76" s="8">
        <v>8.08</v>
      </c>
      <c r="H76" s="8"/>
      <c r="I76" s="8">
        <v>952</v>
      </c>
    </row>
    <row r="77" spans="1:9" ht="15">
      <c r="A77" s="5">
        <v>2101102</v>
      </c>
      <c r="B77" s="42" t="s">
        <v>191</v>
      </c>
      <c r="C77" s="40">
        <v>303011</v>
      </c>
      <c r="D77" s="44" t="s">
        <v>170</v>
      </c>
      <c r="E77" s="8">
        <v>2.81</v>
      </c>
      <c r="F77" s="8">
        <v>2.81</v>
      </c>
      <c r="G77" s="8"/>
      <c r="H77" s="8"/>
      <c r="I77" s="8"/>
    </row>
    <row r="78" spans="1:9" ht="15">
      <c r="A78" s="5">
        <v>2109999</v>
      </c>
      <c r="B78" s="42" t="s">
        <v>204</v>
      </c>
      <c r="C78" s="40">
        <v>303011</v>
      </c>
      <c r="D78" s="44" t="s">
        <v>170</v>
      </c>
      <c r="E78" s="8">
        <v>50</v>
      </c>
      <c r="F78" s="8"/>
      <c r="G78" s="8"/>
      <c r="H78" s="8"/>
      <c r="I78" s="8">
        <v>50</v>
      </c>
    </row>
    <row r="79" spans="1:9" ht="15">
      <c r="A79" s="5">
        <v>2210201</v>
      </c>
      <c r="B79" s="42" t="s">
        <v>185</v>
      </c>
      <c r="C79" s="40">
        <v>303011</v>
      </c>
      <c r="D79" s="44" t="s">
        <v>170</v>
      </c>
      <c r="E79" s="8">
        <v>5.75</v>
      </c>
      <c r="F79" s="8">
        <v>5.75</v>
      </c>
      <c r="G79" s="8"/>
      <c r="H79" s="8"/>
      <c r="I79" s="8"/>
    </row>
    <row r="80" spans="1:9" ht="15">
      <c r="A80" s="66"/>
      <c r="B80" s="68"/>
      <c r="C80" s="63">
        <v>303012</v>
      </c>
      <c r="D80" s="71" t="s">
        <v>212</v>
      </c>
      <c r="E80" s="69">
        <v>2005</v>
      </c>
      <c r="F80" s="69"/>
      <c r="G80" s="69"/>
      <c r="H80" s="69"/>
      <c r="I80" s="69">
        <v>2005</v>
      </c>
    </row>
    <row r="81" spans="1:9" ht="15">
      <c r="A81" s="5">
        <v>2100205</v>
      </c>
      <c r="B81" s="42" t="s">
        <v>213</v>
      </c>
      <c r="C81" s="40">
        <v>303012</v>
      </c>
      <c r="D81" s="44" t="s">
        <v>171</v>
      </c>
      <c r="E81" s="8">
        <v>2005</v>
      </c>
      <c r="F81" s="8"/>
      <c r="G81" s="8"/>
      <c r="H81" s="8"/>
      <c r="I81" s="8">
        <v>2005</v>
      </c>
    </row>
    <row r="82" spans="1:9" ht="15">
      <c r="A82" s="74"/>
      <c r="B82" s="75"/>
      <c r="C82" s="76">
        <v>303013</v>
      </c>
      <c r="D82" s="77" t="s">
        <v>214</v>
      </c>
      <c r="E82" s="78">
        <v>85.74</v>
      </c>
      <c r="F82" s="78">
        <v>54.2</v>
      </c>
      <c r="G82" s="78">
        <v>9.5399999999999991</v>
      </c>
      <c r="H82" s="78"/>
      <c r="I82" s="78">
        <v>22</v>
      </c>
    </row>
    <row r="83" spans="1:9" ht="15">
      <c r="A83" s="5">
        <v>2080502</v>
      </c>
      <c r="B83" s="42" t="s">
        <v>200</v>
      </c>
      <c r="C83" s="40">
        <v>303013</v>
      </c>
      <c r="D83" s="44" t="s">
        <v>172</v>
      </c>
      <c r="E83" s="8">
        <v>0.36</v>
      </c>
      <c r="F83" s="8"/>
      <c r="G83" s="8">
        <v>0.36</v>
      </c>
      <c r="H83" s="8"/>
      <c r="I83" s="8"/>
    </row>
    <row r="84" spans="1:9" ht="15">
      <c r="A84" s="5">
        <v>2080505</v>
      </c>
      <c r="B84" s="6" t="s">
        <v>106</v>
      </c>
      <c r="C84" s="40">
        <v>303013</v>
      </c>
      <c r="D84" s="44" t="s">
        <v>172</v>
      </c>
      <c r="E84" s="8">
        <v>4.9000000000000004</v>
      </c>
      <c r="F84" s="8">
        <v>4.9000000000000004</v>
      </c>
      <c r="G84" s="8"/>
      <c r="H84" s="8"/>
      <c r="I84" s="8"/>
    </row>
    <row r="85" spans="1:9" ht="15">
      <c r="A85" s="5">
        <v>2100716</v>
      </c>
      <c r="B85" s="42" t="s">
        <v>215</v>
      </c>
      <c r="C85" s="40">
        <v>303013</v>
      </c>
      <c r="D85" s="44" t="s">
        <v>172</v>
      </c>
      <c r="E85" s="8">
        <v>72.87</v>
      </c>
      <c r="F85" s="8">
        <v>41.69</v>
      </c>
      <c r="G85" s="8">
        <v>9.18</v>
      </c>
      <c r="H85" s="8"/>
      <c r="I85" s="8">
        <v>22</v>
      </c>
    </row>
    <row r="86" spans="1:9" ht="15">
      <c r="A86" s="5">
        <v>2101102</v>
      </c>
      <c r="B86" s="42" t="s">
        <v>191</v>
      </c>
      <c r="C86" s="40">
        <v>303013</v>
      </c>
      <c r="D86" s="44" t="s">
        <v>172</v>
      </c>
      <c r="E86" s="8">
        <v>2.85</v>
      </c>
      <c r="F86" s="8">
        <v>2.85</v>
      </c>
      <c r="G86" s="8"/>
      <c r="H86" s="8"/>
      <c r="I86" s="8"/>
    </row>
    <row r="87" spans="1:9" ht="15">
      <c r="A87" s="5">
        <v>2210201</v>
      </c>
      <c r="B87" s="42" t="s">
        <v>185</v>
      </c>
      <c r="C87" s="40">
        <v>303013</v>
      </c>
      <c r="D87" s="44" t="s">
        <v>172</v>
      </c>
      <c r="E87" s="8">
        <v>4.76</v>
      </c>
      <c r="F87" s="8">
        <v>4.76</v>
      </c>
      <c r="G87" s="8"/>
      <c r="H87" s="8"/>
      <c r="I87" s="8"/>
    </row>
    <row r="88" spans="1:9" ht="15">
      <c r="A88" s="66"/>
      <c r="B88" s="68"/>
      <c r="C88" s="63">
        <v>303014</v>
      </c>
      <c r="D88" s="71" t="s">
        <v>216</v>
      </c>
      <c r="E88" s="69">
        <v>355.59</v>
      </c>
      <c r="F88" s="69">
        <v>55.98</v>
      </c>
      <c r="G88" s="69">
        <v>7.61</v>
      </c>
      <c r="H88" s="69"/>
      <c r="I88" s="69">
        <v>292</v>
      </c>
    </row>
    <row r="89" spans="1:9" ht="15">
      <c r="A89" s="5">
        <v>2080505</v>
      </c>
      <c r="B89" s="6" t="s">
        <v>106</v>
      </c>
      <c r="C89" s="40">
        <v>303014</v>
      </c>
      <c r="D89" s="44" t="s">
        <v>173</v>
      </c>
      <c r="E89" s="8">
        <v>4</v>
      </c>
      <c r="F89" s="8">
        <v>4</v>
      </c>
      <c r="G89" s="8"/>
      <c r="H89" s="8"/>
      <c r="I89" s="8"/>
    </row>
    <row r="90" spans="1:9" ht="15">
      <c r="A90" s="5">
        <v>2100301</v>
      </c>
      <c r="B90" s="42" t="s">
        <v>217</v>
      </c>
      <c r="C90" s="40">
        <v>303014</v>
      </c>
      <c r="D90" s="44" t="s">
        <v>173</v>
      </c>
      <c r="E90" s="8">
        <v>292</v>
      </c>
      <c r="F90" s="8"/>
      <c r="G90" s="8"/>
      <c r="H90" s="8"/>
      <c r="I90" s="58">
        <v>292</v>
      </c>
    </row>
    <row r="91" spans="1:9" ht="15">
      <c r="A91" s="5">
        <v>2100399</v>
      </c>
      <c r="B91" s="42" t="s">
        <v>218</v>
      </c>
      <c r="C91" s="40">
        <v>303014</v>
      </c>
      <c r="D91" s="44" t="s">
        <v>173</v>
      </c>
      <c r="E91" s="8">
        <v>53.59</v>
      </c>
      <c r="F91" s="8">
        <v>45.98</v>
      </c>
      <c r="G91" s="8">
        <v>7.61</v>
      </c>
      <c r="H91" s="8"/>
      <c r="I91" s="8"/>
    </row>
    <row r="92" spans="1:9" ht="15">
      <c r="A92" s="5">
        <v>2101102</v>
      </c>
      <c r="B92" s="42" t="s">
        <v>191</v>
      </c>
      <c r="C92" s="40">
        <v>303014</v>
      </c>
      <c r="D92" s="44" t="s">
        <v>173</v>
      </c>
      <c r="E92" s="8">
        <v>3</v>
      </c>
      <c r="F92" s="8">
        <v>3</v>
      </c>
      <c r="G92" s="8"/>
      <c r="H92" s="8"/>
      <c r="I92" s="8"/>
    </row>
    <row r="93" spans="1:9" ht="15">
      <c r="A93" s="5">
        <v>2210201</v>
      </c>
      <c r="B93" s="42" t="s">
        <v>185</v>
      </c>
      <c r="C93" s="40">
        <v>303014</v>
      </c>
      <c r="D93" s="44" t="s">
        <v>173</v>
      </c>
      <c r="E93" s="8">
        <v>3</v>
      </c>
      <c r="F93" s="8">
        <v>3</v>
      </c>
      <c r="G93" s="8"/>
      <c r="H93" s="8"/>
      <c r="I93" s="8"/>
    </row>
  </sheetData>
  <mergeCells count="9">
    <mergeCell ref="A2:I2"/>
    <mergeCell ref="G4:H4"/>
    <mergeCell ref="A4:A5"/>
    <mergeCell ref="B4:B5"/>
    <mergeCell ref="C4:C5"/>
    <mergeCell ref="D4:D5"/>
    <mergeCell ref="E4:E5"/>
    <mergeCell ref="F4:F5"/>
    <mergeCell ref="I4:I5"/>
  </mergeCells>
  <phoneticPr fontId="7" type="noConversion"/>
  <pageMargins left="0.74803149606299213" right="0.74803149606299213" top="0.98425196850393704" bottom="0.98425196850393704" header="0.51181102362204722" footer="0.51181102362204722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H229"/>
  <sheetViews>
    <sheetView topLeftCell="A73" workbookViewId="0">
      <selection activeCell="E6" sqref="E6"/>
    </sheetView>
  </sheetViews>
  <sheetFormatPr defaultColWidth="9.140625" defaultRowHeight="12.75"/>
  <cols>
    <col min="1" max="1" width="7.5703125" style="11" customWidth="1"/>
    <col min="2" max="2" width="22.5703125" style="11" customWidth="1"/>
    <col min="3" max="3" width="8.140625" style="84" customWidth="1"/>
    <col min="4" max="4" width="28.85546875" style="11" customWidth="1"/>
    <col min="5" max="5" width="8.85546875" style="11" customWidth="1"/>
    <col min="6" max="6" width="8.5703125" style="11" customWidth="1"/>
    <col min="7" max="7" width="8.42578125" style="11" customWidth="1"/>
    <col min="8" max="8" width="9.140625" style="11" customWidth="1"/>
    <col min="9" max="16384" width="9.140625" style="11"/>
  </cols>
  <sheetData>
    <row r="1" spans="1:7">
      <c r="A1" s="1" t="s">
        <v>125</v>
      </c>
    </row>
    <row r="2" spans="1:7" ht="24" customHeight="1">
      <c r="A2" s="105" t="s">
        <v>126</v>
      </c>
      <c r="B2" s="106"/>
      <c r="C2" s="106"/>
      <c r="D2" s="106"/>
      <c r="E2" s="106"/>
      <c r="F2" s="106"/>
      <c r="G2" s="106"/>
    </row>
    <row r="3" spans="1:7" ht="15.75" customHeight="1">
      <c r="A3" s="2" t="s">
        <v>157</v>
      </c>
      <c r="F3" s="12" t="s">
        <v>2</v>
      </c>
    </row>
    <row r="4" spans="1:7" ht="21.75" customHeight="1">
      <c r="A4" s="107" t="s">
        <v>127</v>
      </c>
      <c r="B4" s="107" t="s">
        <v>128</v>
      </c>
      <c r="C4" s="107" t="s">
        <v>77</v>
      </c>
      <c r="D4" s="107" t="s">
        <v>78</v>
      </c>
      <c r="E4" s="107" t="s">
        <v>129</v>
      </c>
      <c r="F4" s="108"/>
      <c r="G4" s="108"/>
    </row>
    <row r="5" spans="1:7" ht="29.25" customHeight="1">
      <c r="A5" s="108"/>
      <c r="B5" s="108"/>
      <c r="C5" s="107"/>
      <c r="D5" s="108"/>
      <c r="E5" s="14" t="s">
        <v>130</v>
      </c>
      <c r="F5" s="35" t="s">
        <v>100</v>
      </c>
      <c r="G5" s="35" t="s">
        <v>103</v>
      </c>
    </row>
    <row r="6" spans="1:7" ht="16.5" customHeight="1">
      <c r="A6" s="13">
        <v>1</v>
      </c>
      <c r="B6" s="13">
        <v>2</v>
      </c>
      <c r="C6" s="90">
        <v>3</v>
      </c>
      <c r="D6" s="13">
        <v>4</v>
      </c>
      <c r="E6" s="13">
        <v>5</v>
      </c>
      <c r="F6" s="13">
        <v>6</v>
      </c>
      <c r="G6" s="13">
        <v>7</v>
      </c>
    </row>
    <row r="7" spans="1:7" ht="19.5" customHeight="1">
      <c r="A7" s="15"/>
      <c r="B7" s="15"/>
      <c r="C7" s="85"/>
      <c r="D7" s="15" t="s">
        <v>93</v>
      </c>
      <c r="E7" s="130">
        <v>3639.25</v>
      </c>
      <c r="F7" s="130">
        <v>3158.31</v>
      </c>
      <c r="G7" s="130">
        <v>480.94</v>
      </c>
    </row>
    <row r="8" spans="1:7" ht="19.5" customHeight="1">
      <c r="A8" s="15"/>
      <c r="B8" s="15"/>
      <c r="C8" s="74" t="s">
        <v>94</v>
      </c>
      <c r="D8" s="83" t="s">
        <v>95</v>
      </c>
      <c r="E8" s="130">
        <v>3639.25</v>
      </c>
      <c r="F8" s="130">
        <v>3158.31</v>
      </c>
      <c r="G8" s="130">
        <v>480.94</v>
      </c>
    </row>
    <row r="9" spans="1:7" ht="19.5" customHeight="1">
      <c r="A9" s="15"/>
      <c r="B9" s="15"/>
      <c r="C9" s="74">
        <v>303</v>
      </c>
      <c r="D9" s="83" t="s">
        <v>158</v>
      </c>
      <c r="E9" s="130">
        <v>3639.25</v>
      </c>
      <c r="F9" s="130">
        <v>3158.31</v>
      </c>
      <c r="G9" s="130">
        <v>480.94</v>
      </c>
    </row>
    <row r="10" spans="1:7" s="79" customFormat="1" ht="19.5" customHeight="1">
      <c r="A10" s="83"/>
      <c r="B10" s="83"/>
      <c r="C10" s="74">
        <v>303001</v>
      </c>
      <c r="D10" s="75" t="s">
        <v>190</v>
      </c>
      <c r="E10" s="130">
        <v>1147.71</v>
      </c>
      <c r="F10" s="130">
        <v>1006.83</v>
      </c>
      <c r="G10" s="130">
        <v>140.88</v>
      </c>
    </row>
    <row r="11" spans="1:7" ht="19.5" customHeight="1">
      <c r="A11" s="81">
        <v>301</v>
      </c>
      <c r="B11" s="82" t="s">
        <v>219</v>
      </c>
      <c r="C11" s="85"/>
      <c r="D11" s="15"/>
      <c r="E11" s="123">
        <v>794.74</v>
      </c>
      <c r="F11" s="123">
        <v>794.74</v>
      </c>
      <c r="G11" s="123"/>
    </row>
    <row r="12" spans="1:7" ht="19.5" customHeight="1">
      <c r="A12" s="15" t="s">
        <v>131</v>
      </c>
      <c r="B12" s="15" t="s">
        <v>132</v>
      </c>
      <c r="C12" s="85">
        <v>303001</v>
      </c>
      <c r="D12" s="117" t="s">
        <v>284</v>
      </c>
      <c r="E12" s="123">
        <v>195.57</v>
      </c>
      <c r="F12" s="123">
        <v>195.57</v>
      </c>
      <c r="G12" s="123"/>
    </row>
    <row r="13" spans="1:7" ht="19.5" customHeight="1">
      <c r="A13" s="15" t="s">
        <v>133</v>
      </c>
      <c r="B13" s="15" t="s">
        <v>134</v>
      </c>
      <c r="C13" s="85">
        <v>303001</v>
      </c>
      <c r="D13" s="117" t="s">
        <v>284</v>
      </c>
      <c r="E13" s="123">
        <v>140.32</v>
      </c>
      <c r="F13" s="123">
        <v>140.32</v>
      </c>
      <c r="G13" s="123"/>
    </row>
    <row r="14" spans="1:7" ht="19.5" customHeight="1">
      <c r="A14" s="15" t="s">
        <v>135</v>
      </c>
      <c r="B14" s="15" t="s">
        <v>136</v>
      </c>
      <c r="C14" s="85">
        <v>303001</v>
      </c>
      <c r="D14" s="117" t="s">
        <v>284</v>
      </c>
      <c r="E14" s="123">
        <v>277.05</v>
      </c>
      <c r="F14" s="123">
        <v>277.05</v>
      </c>
      <c r="G14" s="123"/>
    </row>
    <row r="15" spans="1:7" ht="19.5" customHeight="1">
      <c r="A15" s="15" t="s">
        <v>137</v>
      </c>
      <c r="B15" s="15" t="s">
        <v>138</v>
      </c>
      <c r="C15" s="85">
        <v>303001</v>
      </c>
      <c r="D15" s="117" t="s">
        <v>284</v>
      </c>
      <c r="E15" s="123">
        <v>57.16</v>
      </c>
      <c r="F15" s="123">
        <v>57.16</v>
      </c>
      <c r="G15" s="123"/>
    </row>
    <row r="16" spans="1:7" ht="19.5" customHeight="1">
      <c r="A16" s="15" t="s">
        <v>139</v>
      </c>
      <c r="B16" s="15" t="s">
        <v>140</v>
      </c>
      <c r="C16" s="85">
        <v>303001</v>
      </c>
      <c r="D16" s="117" t="s">
        <v>284</v>
      </c>
      <c r="E16" s="138">
        <v>33.229999999999997</v>
      </c>
      <c r="F16" s="138">
        <v>33.229999999999997</v>
      </c>
      <c r="G16" s="123"/>
    </row>
    <row r="17" spans="1:8" ht="19.5" customHeight="1">
      <c r="A17" s="15" t="s">
        <v>141</v>
      </c>
      <c r="B17" s="15" t="s">
        <v>142</v>
      </c>
      <c r="C17" s="85">
        <v>303001</v>
      </c>
      <c r="D17" s="117" t="s">
        <v>284</v>
      </c>
      <c r="E17" s="138">
        <v>17.86</v>
      </c>
      <c r="F17" s="138">
        <v>17.86</v>
      </c>
      <c r="G17" s="123"/>
    </row>
    <row r="18" spans="1:8" ht="19.5" customHeight="1">
      <c r="A18" s="15" t="s">
        <v>143</v>
      </c>
      <c r="B18" s="15" t="s">
        <v>108</v>
      </c>
      <c r="C18" s="85">
        <v>303001</v>
      </c>
      <c r="D18" s="117" t="s">
        <v>284</v>
      </c>
      <c r="E18" s="138">
        <v>73.55</v>
      </c>
      <c r="F18" s="138">
        <v>73.55</v>
      </c>
      <c r="G18" s="123"/>
    </row>
    <row r="19" spans="1:8" ht="19.5" customHeight="1">
      <c r="A19" s="81">
        <v>302</v>
      </c>
      <c r="B19" s="82" t="s">
        <v>260</v>
      </c>
      <c r="C19" s="85"/>
      <c r="D19" s="15"/>
      <c r="E19" s="123">
        <v>140.88</v>
      </c>
      <c r="F19" s="123"/>
      <c r="G19" s="123">
        <v>140.88</v>
      </c>
    </row>
    <row r="20" spans="1:8" ht="19.5" customHeight="1">
      <c r="A20" s="112">
        <v>30201</v>
      </c>
      <c r="B20" s="15" t="s">
        <v>144</v>
      </c>
      <c r="C20" s="85">
        <v>303001</v>
      </c>
      <c r="D20" s="117" t="s">
        <v>284</v>
      </c>
      <c r="E20" s="120">
        <v>3</v>
      </c>
      <c r="F20" s="123"/>
      <c r="G20" s="120">
        <v>3</v>
      </c>
    </row>
    <row r="21" spans="1:8" ht="19.5" customHeight="1">
      <c r="A21" s="113">
        <v>30202</v>
      </c>
      <c r="B21" s="15" t="s">
        <v>145</v>
      </c>
      <c r="C21" s="85">
        <v>303001</v>
      </c>
      <c r="D21" s="117" t="s">
        <v>284</v>
      </c>
      <c r="E21" s="120">
        <v>1</v>
      </c>
      <c r="F21" s="123"/>
      <c r="G21" s="120">
        <v>1</v>
      </c>
    </row>
    <row r="22" spans="1:8" ht="19.5" customHeight="1">
      <c r="A22" s="112">
        <v>30205</v>
      </c>
      <c r="B22" s="111" t="s">
        <v>232</v>
      </c>
      <c r="C22" s="85">
        <v>303001</v>
      </c>
      <c r="D22" s="117" t="s">
        <v>284</v>
      </c>
      <c r="E22" s="120">
        <v>1</v>
      </c>
      <c r="F22" s="123"/>
      <c r="G22" s="120">
        <v>1</v>
      </c>
    </row>
    <row r="23" spans="1:8" ht="19.5" customHeight="1">
      <c r="A23" s="113">
        <v>30206</v>
      </c>
      <c r="B23" s="111" t="s">
        <v>233</v>
      </c>
      <c r="C23" s="85">
        <v>303001</v>
      </c>
      <c r="D23" s="117" t="s">
        <v>284</v>
      </c>
      <c r="E23" s="120">
        <v>3.5</v>
      </c>
      <c r="F23" s="123"/>
      <c r="G23" s="120">
        <v>3.5</v>
      </c>
    </row>
    <row r="24" spans="1:8" ht="19.5" customHeight="1">
      <c r="A24" s="112">
        <v>30207</v>
      </c>
      <c r="B24" s="111" t="s">
        <v>235</v>
      </c>
      <c r="C24" s="85">
        <v>303001</v>
      </c>
      <c r="D24" s="117" t="s">
        <v>284</v>
      </c>
      <c r="E24" s="120">
        <v>3.6</v>
      </c>
      <c r="F24" s="123"/>
      <c r="G24" s="120">
        <v>3.6</v>
      </c>
    </row>
    <row r="25" spans="1:8" ht="19.5" customHeight="1">
      <c r="A25" s="112">
        <v>30209</v>
      </c>
      <c r="B25" s="111" t="s">
        <v>236</v>
      </c>
      <c r="C25" s="85">
        <v>303001</v>
      </c>
      <c r="D25" s="117" t="s">
        <v>284</v>
      </c>
      <c r="E25" s="120">
        <v>2</v>
      </c>
      <c r="F25" s="123"/>
      <c r="G25" s="120">
        <v>2</v>
      </c>
    </row>
    <row r="26" spans="1:8" ht="19.5" customHeight="1">
      <c r="A26" s="112">
        <v>30211</v>
      </c>
      <c r="B26" s="111" t="s">
        <v>234</v>
      </c>
      <c r="C26" s="85">
        <v>303001</v>
      </c>
      <c r="D26" s="117" t="s">
        <v>284</v>
      </c>
      <c r="E26" s="120">
        <v>12</v>
      </c>
      <c r="F26" s="123"/>
      <c r="G26" s="120">
        <v>12</v>
      </c>
    </row>
    <row r="27" spans="1:8" ht="19.5" customHeight="1">
      <c r="A27" s="112">
        <v>30213</v>
      </c>
      <c r="B27" s="111" t="s">
        <v>237</v>
      </c>
      <c r="C27" s="85">
        <v>303001</v>
      </c>
      <c r="D27" s="117" t="s">
        <v>284</v>
      </c>
      <c r="E27" s="120">
        <v>1</v>
      </c>
      <c r="F27" s="123"/>
      <c r="G27" s="120">
        <v>1</v>
      </c>
    </row>
    <row r="28" spans="1:8" ht="19.5" customHeight="1">
      <c r="A28" s="112">
        <v>30215</v>
      </c>
      <c r="B28" s="111" t="s">
        <v>238</v>
      </c>
      <c r="C28" s="85">
        <v>303001</v>
      </c>
      <c r="D28" s="117" t="s">
        <v>284</v>
      </c>
      <c r="E28" s="120">
        <v>4.5</v>
      </c>
      <c r="F28" s="123"/>
      <c r="G28" s="120">
        <v>4.5</v>
      </c>
    </row>
    <row r="29" spans="1:8" ht="19.5" customHeight="1">
      <c r="A29" s="112">
        <v>30216</v>
      </c>
      <c r="B29" s="111" t="s">
        <v>239</v>
      </c>
      <c r="C29" s="85">
        <v>303001</v>
      </c>
      <c r="D29" s="117" t="s">
        <v>284</v>
      </c>
      <c r="E29" s="120">
        <v>2.7</v>
      </c>
      <c r="F29" s="123"/>
      <c r="G29" s="120">
        <v>2.7</v>
      </c>
    </row>
    <row r="30" spans="1:8" ht="19.5" customHeight="1">
      <c r="A30" s="113">
        <v>30217</v>
      </c>
      <c r="B30" s="111" t="s">
        <v>241</v>
      </c>
      <c r="C30" s="85">
        <v>303001</v>
      </c>
      <c r="D30" s="117" t="s">
        <v>284</v>
      </c>
      <c r="E30" s="120">
        <v>0.7</v>
      </c>
      <c r="F30" s="123"/>
      <c r="G30" s="120">
        <v>0.7</v>
      </c>
    </row>
    <row r="31" spans="1:8" ht="19.5" customHeight="1">
      <c r="A31" s="112">
        <v>30227</v>
      </c>
      <c r="B31" s="111" t="s">
        <v>240</v>
      </c>
      <c r="C31" s="85">
        <v>303001</v>
      </c>
      <c r="D31" s="117" t="s">
        <v>284</v>
      </c>
      <c r="E31" s="120">
        <v>3</v>
      </c>
      <c r="F31" s="123"/>
      <c r="G31" s="120">
        <v>3</v>
      </c>
    </row>
    <row r="32" spans="1:8" ht="19.5" customHeight="1">
      <c r="A32" s="112">
        <v>30228</v>
      </c>
      <c r="B32" s="82" t="s">
        <v>242</v>
      </c>
      <c r="C32" s="85">
        <v>303001</v>
      </c>
      <c r="D32" s="117" t="s">
        <v>284</v>
      </c>
      <c r="E32" s="120">
        <v>12.26</v>
      </c>
      <c r="F32" s="121"/>
      <c r="G32" s="120">
        <v>12.26</v>
      </c>
      <c r="H32" s="122"/>
    </row>
    <row r="33" spans="1:8" ht="19.5" customHeight="1">
      <c r="A33" s="112">
        <v>30229</v>
      </c>
      <c r="B33" s="82" t="s">
        <v>243</v>
      </c>
      <c r="C33" s="85">
        <v>303001</v>
      </c>
      <c r="D33" s="117" t="s">
        <v>284</v>
      </c>
      <c r="E33" s="123">
        <v>48.33</v>
      </c>
      <c r="F33" s="123"/>
      <c r="G33" s="123">
        <v>48.33</v>
      </c>
      <c r="H33" s="122"/>
    </row>
    <row r="34" spans="1:8" ht="19.5" customHeight="1">
      <c r="A34" s="112">
        <v>30239</v>
      </c>
      <c r="B34" s="82" t="s">
        <v>244</v>
      </c>
      <c r="C34" s="85">
        <v>303001</v>
      </c>
      <c r="D34" s="117" t="s">
        <v>284</v>
      </c>
      <c r="E34" s="123">
        <v>35.4</v>
      </c>
      <c r="F34" s="123"/>
      <c r="G34" s="123">
        <v>35.4</v>
      </c>
      <c r="H34" s="122"/>
    </row>
    <row r="35" spans="1:8" ht="19.5" customHeight="1">
      <c r="A35" s="112">
        <v>30299</v>
      </c>
      <c r="B35" s="82" t="s">
        <v>245</v>
      </c>
      <c r="C35" s="85">
        <v>303001</v>
      </c>
      <c r="D35" s="117" t="s">
        <v>284</v>
      </c>
      <c r="E35" s="124">
        <v>6.89</v>
      </c>
      <c r="F35" s="124"/>
      <c r="G35" s="124">
        <v>6.89</v>
      </c>
      <c r="H35" s="122"/>
    </row>
    <row r="36" spans="1:8" ht="19.5" customHeight="1">
      <c r="A36" s="112">
        <v>303</v>
      </c>
      <c r="B36" s="125" t="s">
        <v>246</v>
      </c>
      <c r="C36" s="114"/>
      <c r="D36" s="115"/>
      <c r="E36" s="126">
        <v>212.09</v>
      </c>
      <c r="F36" s="126">
        <v>212.09</v>
      </c>
      <c r="G36" s="126"/>
      <c r="H36" s="122"/>
    </row>
    <row r="37" spans="1:8" ht="19.5" customHeight="1">
      <c r="A37" s="112">
        <v>30301</v>
      </c>
      <c r="B37" s="82" t="s">
        <v>247</v>
      </c>
      <c r="C37" s="85">
        <v>303001</v>
      </c>
      <c r="D37" s="141" t="s">
        <v>284</v>
      </c>
      <c r="E37" s="127">
        <v>15.62</v>
      </c>
      <c r="F37" s="127">
        <v>15.62</v>
      </c>
      <c r="G37" s="127"/>
      <c r="H37" s="122"/>
    </row>
    <row r="38" spans="1:8" ht="19.5" customHeight="1">
      <c r="A38" s="112">
        <v>30302</v>
      </c>
      <c r="B38" s="82" t="s">
        <v>248</v>
      </c>
      <c r="C38" s="85">
        <v>303001</v>
      </c>
      <c r="D38" s="117" t="s">
        <v>284</v>
      </c>
      <c r="E38" s="120">
        <v>194.6</v>
      </c>
      <c r="F38" s="120">
        <v>194.6</v>
      </c>
      <c r="G38" s="120"/>
      <c r="H38" s="122"/>
    </row>
    <row r="39" spans="1:8" ht="19.5" customHeight="1">
      <c r="A39" s="112">
        <v>30305</v>
      </c>
      <c r="B39" s="82" t="s">
        <v>249</v>
      </c>
      <c r="C39" s="85">
        <v>303001</v>
      </c>
      <c r="D39" s="117" t="s">
        <v>284</v>
      </c>
      <c r="E39" s="120">
        <v>1.87</v>
      </c>
      <c r="F39" s="120">
        <v>1.87</v>
      </c>
      <c r="G39" s="120"/>
      <c r="H39" s="122"/>
    </row>
    <row r="40" spans="1:8" s="79" customFormat="1" ht="19.5" customHeight="1">
      <c r="A40" s="116"/>
      <c r="B40" s="128"/>
      <c r="C40" s="74">
        <v>303002</v>
      </c>
      <c r="D40" s="119" t="s">
        <v>257</v>
      </c>
      <c r="E40" s="129">
        <v>50.49</v>
      </c>
      <c r="F40" s="130">
        <v>43.14</v>
      </c>
      <c r="G40" s="129">
        <v>7.35</v>
      </c>
      <c r="H40" s="131"/>
    </row>
    <row r="41" spans="1:8" ht="19.5" customHeight="1">
      <c r="A41" s="112">
        <v>301</v>
      </c>
      <c r="B41" s="82" t="s">
        <v>219</v>
      </c>
      <c r="C41" s="85"/>
      <c r="D41" s="117"/>
      <c r="E41" s="123">
        <v>43.14</v>
      </c>
      <c r="F41" s="123">
        <v>43.14</v>
      </c>
      <c r="G41" s="120"/>
      <c r="H41" s="122"/>
    </row>
    <row r="42" spans="1:8" ht="19.5" customHeight="1">
      <c r="A42" s="132">
        <v>30101</v>
      </c>
      <c r="B42" s="82" t="s">
        <v>250</v>
      </c>
      <c r="C42" s="85">
        <v>303002</v>
      </c>
      <c r="D42" s="117" t="s">
        <v>258</v>
      </c>
      <c r="E42" s="120">
        <v>15.7</v>
      </c>
      <c r="F42" s="120">
        <v>15.7</v>
      </c>
      <c r="G42" s="120"/>
      <c r="H42" s="122"/>
    </row>
    <row r="43" spans="1:8" ht="19.5" customHeight="1">
      <c r="A43" s="133">
        <v>30102</v>
      </c>
      <c r="B43" s="82" t="s">
        <v>251</v>
      </c>
      <c r="C43" s="85">
        <v>303002</v>
      </c>
      <c r="D43" s="117" t="s">
        <v>258</v>
      </c>
      <c r="E43" s="120">
        <v>3.04</v>
      </c>
      <c r="F43" s="120">
        <v>3.04</v>
      </c>
      <c r="G43" s="120"/>
      <c r="H43" s="122"/>
    </row>
    <row r="44" spans="1:8" ht="19.5" customHeight="1">
      <c r="A44" s="133">
        <v>30103</v>
      </c>
      <c r="B44" s="82" t="s">
        <v>252</v>
      </c>
      <c r="C44" s="85">
        <v>303002</v>
      </c>
      <c r="D44" s="117" t="s">
        <v>258</v>
      </c>
      <c r="E44" s="120">
        <v>4.7699999999999996</v>
      </c>
      <c r="F44" s="120">
        <v>4.7699999999999996</v>
      </c>
      <c r="G44" s="120"/>
      <c r="H44" s="122"/>
    </row>
    <row r="45" spans="1:8" ht="19.5" customHeight="1">
      <c r="A45" s="133">
        <v>30107</v>
      </c>
      <c r="B45" s="82" t="s">
        <v>253</v>
      </c>
      <c r="C45" s="85">
        <v>303002</v>
      </c>
      <c r="D45" s="117" t="s">
        <v>258</v>
      </c>
      <c r="E45" s="134">
        <v>8.27</v>
      </c>
      <c r="F45" s="134">
        <v>8.27</v>
      </c>
      <c r="G45" s="120"/>
      <c r="H45" s="122"/>
    </row>
    <row r="46" spans="1:8" ht="19.5" customHeight="1">
      <c r="A46" s="133">
        <v>30108</v>
      </c>
      <c r="B46" s="82" t="s">
        <v>254</v>
      </c>
      <c r="C46" s="85">
        <v>303002</v>
      </c>
      <c r="D46" s="117" t="s">
        <v>258</v>
      </c>
      <c r="E46" s="134">
        <v>4.7699999999999996</v>
      </c>
      <c r="F46" s="134">
        <v>4.7699999999999996</v>
      </c>
      <c r="G46" s="120"/>
      <c r="H46" s="122"/>
    </row>
    <row r="47" spans="1:8" ht="19.5" customHeight="1">
      <c r="A47" s="133">
        <v>30110</v>
      </c>
      <c r="B47" s="82" t="s">
        <v>255</v>
      </c>
      <c r="C47" s="85">
        <v>303002</v>
      </c>
      <c r="D47" s="117" t="s">
        <v>258</v>
      </c>
      <c r="E47" s="134">
        <v>2.78</v>
      </c>
      <c r="F47" s="134">
        <v>2.78</v>
      </c>
      <c r="G47" s="120"/>
      <c r="H47" s="122"/>
    </row>
    <row r="48" spans="1:8" ht="19.5" customHeight="1">
      <c r="A48" s="133">
        <v>30113</v>
      </c>
      <c r="B48" s="82" t="s">
        <v>256</v>
      </c>
      <c r="C48" s="85">
        <v>303002</v>
      </c>
      <c r="D48" s="117" t="s">
        <v>258</v>
      </c>
      <c r="E48" s="134">
        <v>3.81</v>
      </c>
      <c r="F48" s="134">
        <v>3.81</v>
      </c>
      <c r="G48" s="120"/>
      <c r="H48" s="122"/>
    </row>
    <row r="49" spans="1:8" ht="19.5" customHeight="1">
      <c r="A49" s="112">
        <v>302</v>
      </c>
      <c r="B49" s="82" t="s">
        <v>261</v>
      </c>
      <c r="C49" s="85"/>
      <c r="D49" s="85"/>
      <c r="E49" s="120">
        <v>7.35</v>
      </c>
      <c r="F49" s="123"/>
      <c r="G49" s="120">
        <v>7.35</v>
      </c>
      <c r="H49" s="122"/>
    </row>
    <row r="50" spans="1:8" ht="19.5" customHeight="1">
      <c r="A50" s="112">
        <v>30201</v>
      </c>
      <c r="B50" s="82" t="s">
        <v>259</v>
      </c>
      <c r="C50" s="85">
        <v>303002</v>
      </c>
      <c r="D50" s="117" t="s">
        <v>258</v>
      </c>
      <c r="E50" s="135">
        <v>0.2</v>
      </c>
      <c r="F50" s="135"/>
      <c r="G50" s="135">
        <v>0.2</v>
      </c>
      <c r="H50" s="122"/>
    </row>
    <row r="51" spans="1:8" ht="19.5" customHeight="1">
      <c r="A51" s="112">
        <v>30206</v>
      </c>
      <c r="B51" s="82" t="s">
        <v>233</v>
      </c>
      <c r="C51" s="85">
        <v>303002</v>
      </c>
      <c r="D51" s="117" t="s">
        <v>258</v>
      </c>
      <c r="E51" s="135">
        <v>0.4</v>
      </c>
      <c r="F51" s="135"/>
      <c r="G51" s="135">
        <v>0.4</v>
      </c>
      <c r="H51" s="122"/>
    </row>
    <row r="52" spans="1:8" ht="19.5" customHeight="1">
      <c r="A52" s="112">
        <v>30207</v>
      </c>
      <c r="B52" s="82" t="s">
        <v>235</v>
      </c>
      <c r="C52" s="85">
        <v>303002</v>
      </c>
      <c r="D52" s="117" t="s">
        <v>258</v>
      </c>
      <c r="E52" s="135">
        <v>1.2</v>
      </c>
      <c r="F52" s="135"/>
      <c r="G52" s="135">
        <v>1.2</v>
      </c>
      <c r="H52" s="122"/>
    </row>
    <row r="53" spans="1:8" ht="19.5" customHeight="1">
      <c r="A53" s="112">
        <v>30211</v>
      </c>
      <c r="B53" s="82" t="s">
        <v>234</v>
      </c>
      <c r="C53" s="85">
        <v>303002</v>
      </c>
      <c r="D53" s="117" t="s">
        <v>258</v>
      </c>
      <c r="E53" s="135">
        <v>0.2</v>
      </c>
      <c r="F53" s="135"/>
      <c r="G53" s="135">
        <v>0.2</v>
      </c>
      <c r="H53" s="122"/>
    </row>
    <row r="54" spans="1:8" ht="19.5" customHeight="1">
      <c r="A54" s="112">
        <v>30228</v>
      </c>
      <c r="B54" s="82" t="s">
        <v>242</v>
      </c>
      <c r="C54" s="85">
        <v>303002</v>
      </c>
      <c r="D54" s="117" t="s">
        <v>258</v>
      </c>
      <c r="E54" s="120">
        <v>1.33</v>
      </c>
      <c r="F54" s="120"/>
      <c r="G54" s="120">
        <v>1.33</v>
      </c>
      <c r="H54" s="122"/>
    </row>
    <row r="55" spans="1:8" ht="19.5" customHeight="1">
      <c r="A55" s="112">
        <v>30229</v>
      </c>
      <c r="B55" s="82" t="s">
        <v>147</v>
      </c>
      <c r="C55" s="85">
        <v>303002</v>
      </c>
      <c r="D55" s="117" t="s">
        <v>258</v>
      </c>
      <c r="E55" s="120">
        <v>2.81</v>
      </c>
      <c r="F55" s="120"/>
      <c r="G55" s="120">
        <v>2.81</v>
      </c>
      <c r="H55" s="122"/>
    </row>
    <row r="56" spans="1:8" ht="19.5" customHeight="1">
      <c r="A56" s="112">
        <v>30299</v>
      </c>
      <c r="B56" s="82" t="s">
        <v>245</v>
      </c>
      <c r="C56" s="85">
        <v>303002</v>
      </c>
      <c r="D56" s="117" t="s">
        <v>258</v>
      </c>
      <c r="E56" s="120">
        <v>1.21</v>
      </c>
      <c r="F56" s="120"/>
      <c r="G56" s="120">
        <v>1.21</v>
      </c>
      <c r="H56" s="122"/>
    </row>
    <row r="57" spans="1:8" s="79" customFormat="1" ht="19.5" customHeight="1">
      <c r="A57" s="116"/>
      <c r="B57" s="128"/>
      <c r="C57" s="74">
        <v>303007</v>
      </c>
      <c r="D57" s="119" t="s">
        <v>262</v>
      </c>
      <c r="E57" s="129">
        <v>1494.42</v>
      </c>
      <c r="F57" s="130">
        <v>1297.95</v>
      </c>
      <c r="G57" s="129">
        <v>196.47</v>
      </c>
      <c r="H57" s="131"/>
    </row>
    <row r="58" spans="1:8" s="79" customFormat="1" ht="19.5" customHeight="1">
      <c r="A58" s="112">
        <v>301</v>
      </c>
      <c r="B58" s="82" t="s">
        <v>219</v>
      </c>
      <c r="C58" s="137"/>
      <c r="D58" s="117"/>
      <c r="E58" s="136">
        <v>1194.83</v>
      </c>
      <c r="F58" s="136">
        <v>1194.83</v>
      </c>
      <c r="G58" s="129"/>
      <c r="H58" s="131"/>
    </row>
    <row r="59" spans="1:8" ht="19.5" customHeight="1">
      <c r="A59" s="139">
        <v>30101</v>
      </c>
      <c r="B59" s="82" t="s">
        <v>250</v>
      </c>
      <c r="C59" s="137">
        <v>303007</v>
      </c>
      <c r="D59" s="117" t="s">
        <v>263</v>
      </c>
      <c r="E59" s="120">
        <v>486.95</v>
      </c>
      <c r="F59" s="120">
        <v>486.95</v>
      </c>
      <c r="G59" s="120"/>
      <c r="H59" s="122"/>
    </row>
    <row r="60" spans="1:8" ht="19.5" customHeight="1">
      <c r="A60" s="139">
        <v>30102</v>
      </c>
      <c r="B60" s="82" t="s">
        <v>251</v>
      </c>
      <c r="C60" s="137">
        <v>303007</v>
      </c>
      <c r="D60" s="117" t="s">
        <v>263</v>
      </c>
      <c r="E60" s="120">
        <v>74.569999999999993</v>
      </c>
      <c r="F60" s="120">
        <v>74.569999999999993</v>
      </c>
      <c r="G60" s="120"/>
      <c r="H60" s="122"/>
    </row>
    <row r="61" spans="1:8" ht="19.5" customHeight="1">
      <c r="A61" s="139">
        <v>30103</v>
      </c>
      <c r="B61" s="82" t="s">
        <v>252</v>
      </c>
      <c r="C61" s="137">
        <v>303007</v>
      </c>
      <c r="D61" s="117" t="s">
        <v>263</v>
      </c>
      <c r="E61" s="120">
        <v>133.6</v>
      </c>
      <c r="F61" s="120">
        <v>133.6</v>
      </c>
      <c r="G61" s="120"/>
      <c r="H61" s="122"/>
    </row>
    <row r="62" spans="1:8" ht="19.5" customHeight="1">
      <c r="A62" s="139">
        <v>30107</v>
      </c>
      <c r="B62" s="82" t="s">
        <v>253</v>
      </c>
      <c r="C62" s="137">
        <v>303007</v>
      </c>
      <c r="D62" s="117" t="s">
        <v>263</v>
      </c>
      <c r="E62" s="120">
        <v>204.72</v>
      </c>
      <c r="F62" s="120">
        <v>204.72</v>
      </c>
      <c r="G62" s="120"/>
      <c r="H62" s="122"/>
    </row>
    <row r="63" spans="1:8" ht="19.5" customHeight="1">
      <c r="A63" s="139">
        <v>30108</v>
      </c>
      <c r="B63" s="82" t="s">
        <v>254</v>
      </c>
      <c r="C63" s="137">
        <v>303007</v>
      </c>
      <c r="D63" s="117" t="s">
        <v>263</v>
      </c>
      <c r="E63" s="138">
        <v>118.27</v>
      </c>
      <c r="F63" s="138">
        <v>118.27</v>
      </c>
      <c r="G63" s="120"/>
      <c r="H63" s="122"/>
    </row>
    <row r="64" spans="1:8" ht="19.5" customHeight="1">
      <c r="A64" s="139">
        <v>30110</v>
      </c>
      <c r="B64" s="82" t="s">
        <v>255</v>
      </c>
      <c r="C64" s="137">
        <v>303007</v>
      </c>
      <c r="D64" s="117" t="s">
        <v>263</v>
      </c>
      <c r="E64" s="138">
        <v>68.739999999999995</v>
      </c>
      <c r="F64" s="138">
        <v>68.739999999999995</v>
      </c>
      <c r="G64" s="120"/>
      <c r="H64" s="122"/>
    </row>
    <row r="65" spans="1:8" ht="19.5" customHeight="1">
      <c r="A65" s="139">
        <v>30113</v>
      </c>
      <c r="B65" s="82" t="s">
        <v>256</v>
      </c>
      <c r="C65" s="137">
        <v>303007</v>
      </c>
      <c r="D65" s="117" t="s">
        <v>263</v>
      </c>
      <c r="E65" s="138">
        <v>107.98</v>
      </c>
      <c r="F65" s="138">
        <v>107.98</v>
      </c>
      <c r="G65" s="120"/>
      <c r="H65" s="122"/>
    </row>
    <row r="66" spans="1:8" ht="19.5" customHeight="1">
      <c r="A66" s="81">
        <v>302</v>
      </c>
      <c r="B66" s="82" t="s">
        <v>260</v>
      </c>
      <c r="C66" s="137"/>
      <c r="D66" s="117"/>
      <c r="E66" s="120">
        <v>196.47</v>
      </c>
      <c r="F66" s="123"/>
      <c r="G66" s="120">
        <v>196.47</v>
      </c>
      <c r="H66" s="122"/>
    </row>
    <row r="67" spans="1:8" ht="19.5" customHeight="1">
      <c r="A67" s="140">
        <v>30201</v>
      </c>
      <c r="B67" s="82" t="s">
        <v>259</v>
      </c>
      <c r="C67" s="137">
        <v>303007</v>
      </c>
      <c r="D67" s="117" t="s">
        <v>263</v>
      </c>
      <c r="E67" s="135">
        <v>25</v>
      </c>
      <c r="F67" s="123"/>
      <c r="G67" s="135">
        <v>25</v>
      </c>
      <c r="H67" s="122"/>
    </row>
    <row r="68" spans="1:8" ht="19.5" customHeight="1">
      <c r="A68" s="140">
        <v>30202</v>
      </c>
      <c r="B68" s="82" t="s">
        <v>264</v>
      </c>
      <c r="C68" s="137">
        <v>303007</v>
      </c>
      <c r="D68" s="117" t="s">
        <v>263</v>
      </c>
      <c r="E68" s="135">
        <v>4</v>
      </c>
      <c r="F68" s="123"/>
      <c r="G68" s="135">
        <v>4</v>
      </c>
      <c r="H68" s="122"/>
    </row>
    <row r="69" spans="1:8" ht="19.5" customHeight="1">
      <c r="A69" s="140">
        <v>30205</v>
      </c>
      <c r="B69" s="82" t="s">
        <v>232</v>
      </c>
      <c r="C69" s="137">
        <v>303007</v>
      </c>
      <c r="D69" s="117" t="s">
        <v>263</v>
      </c>
      <c r="E69" s="135">
        <v>4</v>
      </c>
      <c r="F69" s="123"/>
      <c r="G69" s="135">
        <v>4</v>
      </c>
      <c r="H69" s="122"/>
    </row>
    <row r="70" spans="1:8" ht="19.5" customHeight="1">
      <c r="A70" s="140">
        <v>30206</v>
      </c>
      <c r="B70" s="82" t="s">
        <v>233</v>
      </c>
      <c r="C70" s="137">
        <v>303007</v>
      </c>
      <c r="D70" s="117" t="s">
        <v>263</v>
      </c>
      <c r="E70" s="135">
        <v>15</v>
      </c>
      <c r="F70" s="123"/>
      <c r="G70" s="135">
        <v>15</v>
      </c>
      <c r="H70" s="122"/>
    </row>
    <row r="71" spans="1:8" ht="19.5" customHeight="1">
      <c r="A71" s="140">
        <v>30207</v>
      </c>
      <c r="B71" s="82" t="s">
        <v>235</v>
      </c>
      <c r="C71" s="137">
        <v>303007</v>
      </c>
      <c r="D71" s="117" t="s">
        <v>263</v>
      </c>
      <c r="E71" s="135">
        <v>10</v>
      </c>
      <c r="F71" s="123"/>
      <c r="G71" s="135">
        <v>10</v>
      </c>
      <c r="H71" s="122"/>
    </row>
    <row r="72" spans="1:8" ht="19.5" customHeight="1">
      <c r="A72" s="140">
        <v>30209</v>
      </c>
      <c r="B72" s="82" t="s">
        <v>236</v>
      </c>
      <c r="C72" s="137">
        <v>303007</v>
      </c>
      <c r="D72" s="117" t="s">
        <v>263</v>
      </c>
      <c r="E72" s="135">
        <v>19.34</v>
      </c>
      <c r="F72" s="123"/>
      <c r="G72" s="135">
        <v>19.34</v>
      </c>
      <c r="H72" s="122"/>
    </row>
    <row r="73" spans="1:8" ht="19.5" customHeight="1">
      <c r="A73" s="140">
        <v>30211</v>
      </c>
      <c r="B73" s="82" t="s">
        <v>234</v>
      </c>
      <c r="C73" s="137">
        <v>303007</v>
      </c>
      <c r="D73" s="117" t="s">
        <v>263</v>
      </c>
      <c r="E73" s="135">
        <v>8</v>
      </c>
      <c r="F73" s="123"/>
      <c r="G73" s="135">
        <v>8</v>
      </c>
      <c r="H73" s="122"/>
    </row>
    <row r="74" spans="1:8" ht="19.5" customHeight="1">
      <c r="A74" s="140">
        <v>30213</v>
      </c>
      <c r="B74" s="82" t="s">
        <v>237</v>
      </c>
      <c r="C74" s="137">
        <v>303007</v>
      </c>
      <c r="D74" s="117" t="s">
        <v>263</v>
      </c>
      <c r="E74" s="135">
        <v>3</v>
      </c>
      <c r="F74" s="123"/>
      <c r="G74" s="135">
        <v>3</v>
      </c>
      <c r="H74" s="122"/>
    </row>
    <row r="75" spans="1:8" ht="19.5" customHeight="1">
      <c r="A75" s="140">
        <v>30215</v>
      </c>
      <c r="B75" s="82" t="s">
        <v>238</v>
      </c>
      <c r="C75" s="137">
        <v>303007</v>
      </c>
      <c r="D75" s="117" t="s">
        <v>263</v>
      </c>
      <c r="E75" s="135">
        <v>0.5</v>
      </c>
      <c r="F75" s="123"/>
      <c r="G75" s="135">
        <v>0.5</v>
      </c>
      <c r="H75" s="122"/>
    </row>
    <row r="76" spans="1:8" ht="19.5" customHeight="1">
      <c r="A76" s="140">
        <v>30216</v>
      </c>
      <c r="B76" s="82" t="s">
        <v>239</v>
      </c>
      <c r="C76" s="137">
        <v>303007</v>
      </c>
      <c r="D76" s="117" t="s">
        <v>263</v>
      </c>
      <c r="E76" s="135">
        <v>0.5</v>
      </c>
      <c r="F76" s="123"/>
      <c r="G76" s="135">
        <v>0.5</v>
      </c>
      <c r="H76" s="122"/>
    </row>
    <row r="77" spans="1:8" ht="19.5" customHeight="1">
      <c r="A77" s="140">
        <v>30217</v>
      </c>
      <c r="B77" s="82" t="s">
        <v>241</v>
      </c>
      <c r="C77" s="137">
        <v>303007</v>
      </c>
      <c r="D77" s="117" t="s">
        <v>263</v>
      </c>
      <c r="E77" s="135">
        <v>1.66</v>
      </c>
      <c r="F77" s="123"/>
      <c r="G77" s="135">
        <v>1.66</v>
      </c>
      <c r="H77" s="122"/>
    </row>
    <row r="78" spans="1:8" ht="19.5" customHeight="1">
      <c r="A78" s="140">
        <v>30228</v>
      </c>
      <c r="B78" s="82" t="s">
        <v>242</v>
      </c>
      <c r="C78" s="137">
        <v>303007</v>
      </c>
      <c r="D78" s="117" t="s">
        <v>263</v>
      </c>
      <c r="E78" s="135">
        <v>18</v>
      </c>
      <c r="F78" s="123"/>
      <c r="G78" s="135">
        <v>18</v>
      </c>
      <c r="H78" s="122"/>
    </row>
    <row r="79" spans="1:8" ht="19.5" customHeight="1">
      <c r="A79" s="140">
        <v>30229</v>
      </c>
      <c r="B79" s="82" t="s">
        <v>265</v>
      </c>
      <c r="C79" s="137">
        <v>303007</v>
      </c>
      <c r="D79" s="117" t="s">
        <v>263</v>
      </c>
      <c r="E79" s="120">
        <v>82.94</v>
      </c>
      <c r="F79" s="123"/>
      <c r="G79" s="120">
        <v>82.94</v>
      </c>
      <c r="H79" s="122"/>
    </row>
    <row r="80" spans="1:8" ht="19.5" customHeight="1">
      <c r="A80" s="140">
        <v>30231</v>
      </c>
      <c r="B80" s="82" t="s">
        <v>266</v>
      </c>
      <c r="C80" s="137">
        <v>303007</v>
      </c>
      <c r="D80" s="117" t="s">
        <v>263</v>
      </c>
      <c r="E80" s="135">
        <v>3</v>
      </c>
      <c r="F80" s="123"/>
      <c r="G80" s="135">
        <v>3</v>
      </c>
      <c r="H80" s="122"/>
    </row>
    <row r="81" spans="1:8" ht="19.5" customHeight="1">
      <c r="A81" s="140">
        <v>30239</v>
      </c>
      <c r="B81" s="82" t="s">
        <v>244</v>
      </c>
      <c r="C81" s="137">
        <v>303007</v>
      </c>
      <c r="D81" s="117" t="s">
        <v>263</v>
      </c>
      <c r="E81" s="135">
        <v>1.1299999999999999</v>
      </c>
      <c r="F81" s="123"/>
      <c r="G81" s="135">
        <v>1.1299999999999999</v>
      </c>
      <c r="H81" s="122"/>
    </row>
    <row r="82" spans="1:8" ht="19.5" customHeight="1">
      <c r="A82" s="140">
        <v>30299</v>
      </c>
      <c r="B82" s="82" t="s">
        <v>245</v>
      </c>
      <c r="C82" s="137">
        <v>303007</v>
      </c>
      <c r="D82" s="117" t="s">
        <v>263</v>
      </c>
      <c r="E82" s="135">
        <v>0.4</v>
      </c>
      <c r="F82" s="123"/>
      <c r="G82" s="135">
        <v>0.4</v>
      </c>
      <c r="H82" s="122"/>
    </row>
    <row r="83" spans="1:8" ht="19.5" customHeight="1">
      <c r="A83" s="112">
        <v>303</v>
      </c>
      <c r="B83" s="125" t="s">
        <v>246</v>
      </c>
      <c r="C83" s="137"/>
      <c r="D83" s="117"/>
      <c r="E83" s="120">
        <v>103.12</v>
      </c>
      <c r="F83" s="120">
        <v>103.12</v>
      </c>
      <c r="G83" s="120"/>
      <c r="H83" s="122"/>
    </row>
    <row r="84" spans="1:8" ht="19.5" customHeight="1">
      <c r="A84" s="139">
        <v>30302</v>
      </c>
      <c r="B84" s="82" t="s">
        <v>248</v>
      </c>
      <c r="C84" s="137">
        <v>303007</v>
      </c>
      <c r="D84" s="117" t="s">
        <v>263</v>
      </c>
      <c r="E84" s="138">
        <v>100.82</v>
      </c>
      <c r="F84" s="138">
        <v>100.82</v>
      </c>
      <c r="G84" s="120"/>
      <c r="H84" s="122"/>
    </row>
    <row r="85" spans="1:8" ht="19.5" customHeight="1">
      <c r="A85" s="139">
        <v>30305</v>
      </c>
      <c r="B85" s="82" t="s">
        <v>249</v>
      </c>
      <c r="C85" s="137">
        <v>303007</v>
      </c>
      <c r="D85" s="117" t="s">
        <v>263</v>
      </c>
      <c r="E85" s="138">
        <v>2.2999999999999998</v>
      </c>
      <c r="F85" s="138">
        <v>2.2999999999999998</v>
      </c>
      <c r="G85" s="120"/>
      <c r="H85" s="122"/>
    </row>
    <row r="86" spans="1:8" s="79" customFormat="1" ht="19.5" customHeight="1">
      <c r="A86" s="116"/>
      <c r="B86" s="128"/>
      <c r="C86" s="74">
        <v>303008</v>
      </c>
      <c r="D86" s="119" t="s">
        <v>267</v>
      </c>
      <c r="E86" s="129">
        <v>308.66000000000003</v>
      </c>
      <c r="F86" s="130">
        <v>252.26</v>
      </c>
      <c r="G86" s="129">
        <v>56.4</v>
      </c>
      <c r="H86" s="131"/>
    </row>
    <row r="87" spans="1:8" ht="19.5" customHeight="1">
      <c r="A87" s="112">
        <v>301</v>
      </c>
      <c r="B87" s="82" t="s">
        <v>219</v>
      </c>
      <c r="C87" s="85"/>
      <c r="D87" s="117"/>
      <c r="E87" s="120">
        <v>243.59</v>
      </c>
      <c r="F87" s="120">
        <v>243.59</v>
      </c>
      <c r="G87" s="120"/>
      <c r="H87" s="122"/>
    </row>
    <row r="88" spans="1:8" ht="19.5" customHeight="1">
      <c r="A88" s="139">
        <v>30101</v>
      </c>
      <c r="B88" s="82" t="s">
        <v>132</v>
      </c>
      <c r="C88" s="85">
        <v>303008</v>
      </c>
      <c r="D88" s="117" t="s">
        <v>268</v>
      </c>
      <c r="E88" s="120">
        <v>80.06</v>
      </c>
      <c r="F88" s="120">
        <v>80.06</v>
      </c>
      <c r="G88" s="120"/>
      <c r="H88" s="122"/>
    </row>
    <row r="89" spans="1:8" ht="19.5" customHeight="1">
      <c r="A89" s="139">
        <v>30102</v>
      </c>
      <c r="B89" s="82" t="s">
        <v>251</v>
      </c>
      <c r="C89" s="85">
        <v>303008</v>
      </c>
      <c r="D89" s="117" t="s">
        <v>268</v>
      </c>
      <c r="E89" s="120">
        <v>63.12</v>
      </c>
      <c r="F89" s="120">
        <v>63.12</v>
      </c>
      <c r="G89" s="120"/>
      <c r="H89" s="122"/>
    </row>
    <row r="90" spans="1:8" ht="19.5" customHeight="1">
      <c r="A90" s="139">
        <v>30103</v>
      </c>
      <c r="B90" s="82" t="s">
        <v>252</v>
      </c>
      <c r="C90" s="85">
        <v>303008</v>
      </c>
      <c r="D90" s="117" t="s">
        <v>268</v>
      </c>
      <c r="E90" s="120">
        <v>29.2</v>
      </c>
      <c r="F90" s="120">
        <v>29.2</v>
      </c>
      <c r="G90" s="120"/>
      <c r="H90" s="122"/>
    </row>
    <row r="91" spans="1:8" ht="19.5" customHeight="1">
      <c r="A91" s="139">
        <v>30108</v>
      </c>
      <c r="B91" s="82" t="s">
        <v>254</v>
      </c>
      <c r="C91" s="85">
        <v>303008</v>
      </c>
      <c r="D91" s="117" t="s">
        <v>268</v>
      </c>
      <c r="E91" s="138">
        <v>26.68</v>
      </c>
      <c r="F91" s="138">
        <v>26.68</v>
      </c>
      <c r="G91" s="120"/>
      <c r="H91" s="122"/>
    </row>
    <row r="92" spans="1:8" ht="19.5" customHeight="1">
      <c r="A92" s="139">
        <v>30110</v>
      </c>
      <c r="B92" s="82" t="s">
        <v>255</v>
      </c>
      <c r="C92" s="85">
        <v>303008</v>
      </c>
      <c r="D92" s="117" t="s">
        <v>268</v>
      </c>
      <c r="E92" s="138">
        <v>15.51</v>
      </c>
      <c r="F92" s="138">
        <v>15.51</v>
      </c>
      <c r="G92" s="120"/>
      <c r="H92" s="122"/>
    </row>
    <row r="93" spans="1:8" ht="19.5" customHeight="1">
      <c r="A93" s="139">
        <v>30111</v>
      </c>
      <c r="B93" s="82" t="s">
        <v>269</v>
      </c>
      <c r="C93" s="85">
        <v>303008</v>
      </c>
      <c r="D93" s="117" t="s">
        <v>268</v>
      </c>
      <c r="E93" s="138">
        <v>8.34</v>
      </c>
      <c r="F93" s="138">
        <v>8.34</v>
      </c>
      <c r="G93" s="120"/>
      <c r="H93" s="122"/>
    </row>
    <row r="94" spans="1:8" ht="19.5" customHeight="1">
      <c r="A94" s="139">
        <v>30113</v>
      </c>
      <c r="B94" s="82" t="s">
        <v>256</v>
      </c>
      <c r="C94" s="85">
        <v>303008</v>
      </c>
      <c r="D94" s="117" t="s">
        <v>268</v>
      </c>
      <c r="E94" s="138">
        <v>20.68</v>
      </c>
      <c r="F94" s="138">
        <v>20.68</v>
      </c>
      <c r="G94" s="120"/>
      <c r="H94" s="122"/>
    </row>
    <row r="95" spans="1:8" ht="19.5" customHeight="1">
      <c r="A95" s="81">
        <v>302</v>
      </c>
      <c r="B95" s="82" t="s">
        <v>260</v>
      </c>
      <c r="C95" s="85"/>
      <c r="D95" s="117"/>
      <c r="E95" s="138">
        <v>56.4</v>
      </c>
      <c r="F95" s="138"/>
      <c r="G95" s="138">
        <v>56.4</v>
      </c>
      <c r="H95" s="122"/>
    </row>
    <row r="96" spans="1:8" ht="19.5" customHeight="1">
      <c r="A96" s="140">
        <v>30201</v>
      </c>
      <c r="B96" s="82" t="s">
        <v>259</v>
      </c>
      <c r="C96" s="85">
        <v>303008</v>
      </c>
      <c r="D96" s="117" t="s">
        <v>268</v>
      </c>
      <c r="E96" s="135">
        <v>1.72</v>
      </c>
      <c r="F96" s="123"/>
      <c r="G96" s="135">
        <v>1.72</v>
      </c>
      <c r="H96" s="122"/>
    </row>
    <row r="97" spans="1:8" ht="19.5" customHeight="1">
      <c r="A97" s="140">
        <v>30205</v>
      </c>
      <c r="B97" s="82" t="s">
        <v>232</v>
      </c>
      <c r="C97" s="85">
        <v>303008</v>
      </c>
      <c r="D97" s="117" t="s">
        <v>268</v>
      </c>
      <c r="E97" s="135">
        <v>0.24</v>
      </c>
      <c r="F97" s="123"/>
      <c r="G97" s="135">
        <v>0.24</v>
      </c>
      <c r="H97" s="122"/>
    </row>
    <row r="98" spans="1:8" ht="19.5" customHeight="1">
      <c r="A98" s="140">
        <v>30206</v>
      </c>
      <c r="B98" s="82" t="s">
        <v>233</v>
      </c>
      <c r="C98" s="85">
        <v>303008</v>
      </c>
      <c r="D98" s="117" t="s">
        <v>268</v>
      </c>
      <c r="E98" s="135">
        <v>2</v>
      </c>
      <c r="F98" s="123"/>
      <c r="G98" s="135">
        <v>2</v>
      </c>
      <c r="H98" s="122"/>
    </row>
    <row r="99" spans="1:8" ht="19.5" customHeight="1">
      <c r="A99" s="140">
        <v>30211</v>
      </c>
      <c r="B99" s="82" t="s">
        <v>234</v>
      </c>
      <c r="C99" s="85">
        <v>303008</v>
      </c>
      <c r="D99" s="117" t="s">
        <v>268</v>
      </c>
      <c r="E99" s="135">
        <v>2</v>
      </c>
      <c r="F99" s="123"/>
      <c r="G99" s="135">
        <v>2</v>
      </c>
      <c r="H99" s="122"/>
    </row>
    <row r="100" spans="1:8" ht="19.5" customHeight="1">
      <c r="A100" s="140">
        <v>30213</v>
      </c>
      <c r="B100" s="82" t="s">
        <v>237</v>
      </c>
      <c r="C100" s="85">
        <v>303008</v>
      </c>
      <c r="D100" s="117" t="s">
        <v>268</v>
      </c>
      <c r="E100" s="135">
        <v>1</v>
      </c>
      <c r="F100" s="123"/>
      <c r="G100" s="135">
        <v>1</v>
      </c>
      <c r="H100" s="122"/>
    </row>
    <row r="101" spans="1:8" ht="19.5" customHeight="1">
      <c r="A101" s="140">
        <v>30217</v>
      </c>
      <c r="B101" s="82" t="s">
        <v>241</v>
      </c>
      <c r="C101" s="85">
        <v>303008</v>
      </c>
      <c r="D101" s="117" t="s">
        <v>268</v>
      </c>
      <c r="E101" s="135">
        <v>0.5</v>
      </c>
      <c r="F101" s="123"/>
      <c r="G101" s="135">
        <v>0.5</v>
      </c>
      <c r="H101" s="122"/>
    </row>
    <row r="102" spans="1:8" ht="19.5" customHeight="1">
      <c r="A102" s="140">
        <v>30228</v>
      </c>
      <c r="B102" s="82" t="s">
        <v>242</v>
      </c>
      <c r="C102" s="85">
        <v>303008</v>
      </c>
      <c r="D102" s="117" t="s">
        <v>268</v>
      </c>
      <c r="E102" s="135">
        <v>6.55</v>
      </c>
      <c r="F102" s="123"/>
      <c r="G102" s="135">
        <v>6.55</v>
      </c>
      <c r="H102" s="122"/>
    </row>
    <row r="103" spans="1:8" ht="19.5" customHeight="1">
      <c r="A103" s="140">
        <v>30229</v>
      </c>
      <c r="B103" s="82" t="s">
        <v>265</v>
      </c>
      <c r="C103" s="85">
        <v>303008</v>
      </c>
      <c r="D103" s="117" t="s">
        <v>268</v>
      </c>
      <c r="E103" s="120">
        <v>24.44</v>
      </c>
      <c r="F103" s="123"/>
      <c r="G103" s="120">
        <v>24.44</v>
      </c>
      <c r="H103" s="122"/>
    </row>
    <row r="104" spans="1:8" ht="19.5" customHeight="1">
      <c r="A104" s="140">
        <v>30239</v>
      </c>
      <c r="B104" s="82" t="s">
        <v>244</v>
      </c>
      <c r="C104" s="85">
        <v>303008</v>
      </c>
      <c r="D104" s="117" t="s">
        <v>268</v>
      </c>
      <c r="E104" s="120">
        <v>14.27</v>
      </c>
      <c r="F104" s="123"/>
      <c r="G104" s="120">
        <v>14.27</v>
      </c>
      <c r="H104" s="122"/>
    </row>
    <row r="105" spans="1:8" ht="19.5" customHeight="1">
      <c r="A105" s="140">
        <v>30299</v>
      </c>
      <c r="B105" s="82" t="s">
        <v>245</v>
      </c>
      <c r="C105" s="85">
        <v>303008</v>
      </c>
      <c r="D105" s="117" t="s">
        <v>268</v>
      </c>
      <c r="E105" s="120">
        <v>3.68</v>
      </c>
      <c r="F105" s="123"/>
      <c r="G105" s="120">
        <v>3.68</v>
      </c>
      <c r="H105" s="122"/>
    </row>
    <row r="106" spans="1:8" ht="19.5" customHeight="1">
      <c r="A106" s="112">
        <v>303</v>
      </c>
      <c r="B106" s="125" t="s">
        <v>246</v>
      </c>
      <c r="C106" s="85"/>
      <c r="D106" s="85"/>
      <c r="E106" s="120">
        <v>8.67</v>
      </c>
      <c r="F106" s="120">
        <v>8.67</v>
      </c>
      <c r="G106" s="120"/>
      <c r="H106" s="122"/>
    </row>
    <row r="107" spans="1:8" ht="19.5" customHeight="1">
      <c r="A107" s="139">
        <v>30302</v>
      </c>
      <c r="B107" s="82" t="s">
        <v>248</v>
      </c>
      <c r="C107" s="85">
        <v>303008</v>
      </c>
      <c r="D107" s="117" t="s">
        <v>268</v>
      </c>
      <c r="E107" s="120">
        <v>8.67</v>
      </c>
      <c r="F107" s="120">
        <v>8.67</v>
      </c>
      <c r="G107" s="120"/>
      <c r="H107" s="122"/>
    </row>
    <row r="108" spans="1:8" s="79" customFormat="1" ht="19.5" customHeight="1">
      <c r="A108" s="116"/>
      <c r="B108" s="128"/>
      <c r="C108" s="74">
        <v>303009</v>
      </c>
      <c r="D108" s="119" t="s">
        <v>270</v>
      </c>
      <c r="E108" s="129">
        <v>360.49</v>
      </c>
      <c r="F108" s="130">
        <v>316.01</v>
      </c>
      <c r="G108" s="129">
        <v>44.48</v>
      </c>
      <c r="H108" s="131"/>
    </row>
    <row r="109" spans="1:8" ht="19.5" customHeight="1">
      <c r="A109" s="112">
        <v>301</v>
      </c>
      <c r="B109" s="82" t="s">
        <v>219</v>
      </c>
      <c r="C109" s="85"/>
      <c r="D109" s="85"/>
      <c r="E109" s="120">
        <v>305.11</v>
      </c>
      <c r="F109" s="120">
        <v>305.11</v>
      </c>
      <c r="G109" s="120"/>
      <c r="H109" s="122"/>
    </row>
    <row r="110" spans="1:8" ht="19.5" customHeight="1">
      <c r="A110" s="139">
        <v>30101</v>
      </c>
      <c r="B110" s="82" t="s">
        <v>132</v>
      </c>
      <c r="C110" s="85">
        <v>303009</v>
      </c>
      <c r="D110" s="117" t="s">
        <v>271</v>
      </c>
      <c r="E110" s="120">
        <v>123.75</v>
      </c>
      <c r="F110" s="120">
        <v>123.75</v>
      </c>
      <c r="G110" s="120"/>
      <c r="H110" s="122"/>
    </row>
    <row r="111" spans="1:8" ht="19.5" customHeight="1">
      <c r="A111" s="139">
        <v>30102</v>
      </c>
      <c r="B111" s="82" t="s">
        <v>251</v>
      </c>
      <c r="C111" s="85">
        <v>303009</v>
      </c>
      <c r="D111" s="117" t="s">
        <v>271</v>
      </c>
      <c r="E111" s="120">
        <v>17.95</v>
      </c>
      <c r="F111" s="120">
        <v>17.95</v>
      </c>
      <c r="G111" s="120"/>
      <c r="H111" s="122"/>
    </row>
    <row r="112" spans="1:8" ht="19.5" customHeight="1">
      <c r="A112" s="139">
        <v>30103</v>
      </c>
      <c r="B112" s="82" t="s">
        <v>252</v>
      </c>
      <c r="C112" s="85">
        <v>303009</v>
      </c>
      <c r="D112" s="117" t="s">
        <v>271</v>
      </c>
      <c r="E112" s="138">
        <v>36.5</v>
      </c>
      <c r="F112" s="138">
        <v>36.5</v>
      </c>
      <c r="G112" s="120"/>
      <c r="H112" s="122"/>
    </row>
    <row r="113" spans="1:8" ht="19.5" customHeight="1">
      <c r="A113" s="139">
        <v>30107</v>
      </c>
      <c r="B113" s="82" t="s">
        <v>253</v>
      </c>
      <c r="C113" s="85">
        <v>303009</v>
      </c>
      <c r="D113" s="117" t="s">
        <v>271</v>
      </c>
      <c r="E113" s="138">
        <v>49.33</v>
      </c>
      <c r="F113" s="138">
        <v>49.33</v>
      </c>
      <c r="G113" s="120"/>
      <c r="H113" s="122"/>
    </row>
    <row r="114" spans="1:8" ht="19.5" customHeight="1">
      <c r="A114" s="139">
        <v>30108</v>
      </c>
      <c r="B114" s="82" t="s">
        <v>254</v>
      </c>
      <c r="C114" s="85">
        <v>303009</v>
      </c>
      <c r="D114" s="117" t="s">
        <v>271</v>
      </c>
      <c r="E114" s="138">
        <v>31.8</v>
      </c>
      <c r="F114" s="138">
        <v>31.8</v>
      </c>
      <c r="G114" s="120"/>
      <c r="H114" s="122"/>
    </row>
    <row r="115" spans="1:8" ht="19.5" customHeight="1">
      <c r="A115" s="139">
        <v>30110</v>
      </c>
      <c r="B115" s="82" t="s">
        <v>255</v>
      </c>
      <c r="C115" s="85">
        <v>303009</v>
      </c>
      <c r="D115" s="117" t="s">
        <v>271</v>
      </c>
      <c r="E115" s="138">
        <v>18.48</v>
      </c>
      <c r="F115" s="138">
        <v>18.48</v>
      </c>
      <c r="G115" s="120"/>
      <c r="H115" s="122"/>
    </row>
    <row r="116" spans="1:8" ht="19.5" customHeight="1">
      <c r="A116" s="139">
        <v>30113</v>
      </c>
      <c r="B116" s="82" t="s">
        <v>256</v>
      </c>
      <c r="C116" s="85">
        <v>303009</v>
      </c>
      <c r="D116" s="117" t="s">
        <v>271</v>
      </c>
      <c r="E116" s="138">
        <v>27.3</v>
      </c>
      <c r="F116" s="138">
        <v>27.3</v>
      </c>
      <c r="G116" s="120"/>
      <c r="H116" s="122"/>
    </row>
    <row r="117" spans="1:8" ht="19.5" customHeight="1">
      <c r="A117" s="81">
        <v>302</v>
      </c>
      <c r="B117" s="82" t="s">
        <v>260</v>
      </c>
      <c r="C117" s="85"/>
      <c r="D117" s="85"/>
      <c r="E117" s="120">
        <v>44.48</v>
      </c>
      <c r="F117" s="123"/>
      <c r="G117" s="120">
        <v>44.48</v>
      </c>
      <c r="H117" s="122"/>
    </row>
    <row r="118" spans="1:8" ht="19.5" customHeight="1">
      <c r="A118" s="140">
        <v>30201</v>
      </c>
      <c r="B118" s="82" t="s">
        <v>259</v>
      </c>
      <c r="C118" s="85">
        <v>303009</v>
      </c>
      <c r="D118" s="117" t="s">
        <v>271</v>
      </c>
      <c r="E118" s="120">
        <v>2</v>
      </c>
      <c r="F118" s="123"/>
      <c r="G118" s="120">
        <v>2</v>
      </c>
      <c r="H118" s="122"/>
    </row>
    <row r="119" spans="1:8" ht="19.5" customHeight="1">
      <c r="A119" s="140">
        <v>30202</v>
      </c>
      <c r="B119" s="82" t="s">
        <v>264</v>
      </c>
      <c r="C119" s="85">
        <v>303009</v>
      </c>
      <c r="D119" s="117" t="s">
        <v>271</v>
      </c>
      <c r="E119" s="120">
        <v>1</v>
      </c>
      <c r="F119" s="123"/>
      <c r="G119" s="120">
        <v>1</v>
      </c>
      <c r="H119" s="122"/>
    </row>
    <row r="120" spans="1:8" ht="19.5" customHeight="1">
      <c r="A120" s="140">
        <v>30205</v>
      </c>
      <c r="B120" s="82" t="s">
        <v>232</v>
      </c>
      <c r="C120" s="85">
        <v>303009</v>
      </c>
      <c r="D120" s="117" t="s">
        <v>271</v>
      </c>
      <c r="E120" s="120">
        <v>1</v>
      </c>
      <c r="F120" s="123"/>
      <c r="G120" s="120">
        <v>1</v>
      </c>
      <c r="H120" s="122"/>
    </row>
    <row r="121" spans="1:8" ht="19.5" customHeight="1">
      <c r="A121" s="140">
        <v>30206</v>
      </c>
      <c r="B121" s="82" t="s">
        <v>233</v>
      </c>
      <c r="C121" s="85">
        <v>303009</v>
      </c>
      <c r="D121" s="117" t="s">
        <v>271</v>
      </c>
      <c r="E121" s="120">
        <v>3</v>
      </c>
      <c r="F121" s="123"/>
      <c r="G121" s="120">
        <v>3</v>
      </c>
      <c r="H121" s="122"/>
    </row>
    <row r="122" spans="1:8" ht="19.5" customHeight="1">
      <c r="A122" s="140">
        <v>30209</v>
      </c>
      <c r="B122" s="82" t="s">
        <v>236</v>
      </c>
      <c r="C122" s="85">
        <v>303009</v>
      </c>
      <c r="D122" s="117" t="s">
        <v>271</v>
      </c>
      <c r="E122" s="120">
        <v>1</v>
      </c>
      <c r="F122" s="123"/>
      <c r="G122" s="120">
        <v>1</v>
      </c>
      <c r="H122" s="122"/>
    </row>
    <row r="123" spans="1:8" ht="19.5" customHeight="1">
      <c r="A123" s="140">
        <v>30212</v>
      </c>
      <c r="B123" s="82" t="s">
        <v>272</v>
      </c>
      <c r="C123" s="85">
        <v>303009</v>
      </c>
      <c r="D123" s="117" t="s">
        <v>271</v>
      </c>
      <c r="E123" s="120">
        <v>2</v>
      </c>
      <c r="F123" s="123"/>
      <c r="G123" s="120">
        <v>2</v>
      </c>
      <c r="H123" s="122"/>
    </row>
    <row r="124" spans="1:8" ht="19.5" customHeight="1">
      <c r="A124" s="140">
        <v>30226</v>
      </c>
      <c r="B124" s="82" t="s">
        <v>273</v>
      </c>
      <c r="C124" s="85">
        <v>303009</v>
      </c>
      <c r="D124" s="117" t="s">
        <v>271</v>
      </c>
      <c r="E124" s="120">
        <v>5</v>
      </c>
      <c r="F124" s="123"/>
      <c r="G124" s="120">
        <v>5</v>
      </c>
      <c r="H124" s="122"/>
    </row>
    <row r="125" spans="1:8" ht="19.5" customHeight="1">
      <c r="A125" s="140">
        <v>30228</v>
      </c>
      <c r="B125" s="82" t="s">
        <v>242</v>
      </c>
      <c r="C125" s="85">
        <v>303009</v>
      </c>
      <c r="D125" s="117" t="s">
        <v>271</v>
      </c>
      <c r="E125" s="120">
        <v>4.55</v>
      </c>
      <c r="F125" s="123"/>
      <c r="G125" s="120">
        <v>4.55</v>
      </c>
      <c r="H125" s="122"/>
    </row>
    <row r="126" spans="1:8" ht="19.5" customHeight="1">
      <c r="A126" s="140">
        <v>30229</v>
      </c>
      <c r="B126" s="82" t="s">
        <v>265</v>
      </c>
      <c r="C126" s="85">
        <v>303009</v>
      </c>
      <c r="D126" s="117" t="s">
        <v>271</v>
      </c>
      <c r="E126" s="120">
        <v>17.93</v>
      </c>
      <c r="F126" s="123"/>
      <c r="G126" s="120">
        <v>17.93</v>
      </c>
      <c r="H126" s="122"/>
    </row>
    <row r="127" spans="1:8" ht="19.5" customHeight="1">
      <c r="A127" s="140">
        <v>30231</v>
      </c>
      <c r="B127" s="82" t="s">
        <v>266</v>
      </c>
      <c r="C127" s="85">
        <v>303009</v>
      </c>
      <c r="D127" s="117" t="s">
        <v>271</v>
      </c>
      <c r="E127" s="120">
        <v>2</v>
      </c>
      <c r="F127" s="123"/>
      <c r="G127" s="120">
        <v>2</v>
      </c>
      <c r="H127" s="122"/>
    </row>
    <row r="128" spans="1:8" ht="19.5" customHeight="1">
      <c r="A128" s="140">
        <v>30299</v>
      </c>
      <c r="B128" s="82" t="s">
        <v>245</v>
      </c>
      <c r="C128" s="85">
        <v>303009</v>
      </c>
      <c r="D128" s="117" t="s">
        <v>271</v>
      </c>
      <c r="E128" s="120">
        <v>5</v>
      </c>
      <c r="F128" s="123"/>
      <c r="G128" s="120">
        <v>5</v>
      </c>
      <c r="H128" s="122"/>
    </row>
    <row r="129" spans="1:8" ht="19.5" customHeight="1">
      <c r="A129" s="112">
        <v>303</v>
      </c>
      <c r="B129" s="125" t="s">
        <v>246</v>
      </c>
      <c r="C129" s="85"/>
      <c r="D129" s="85"/>
      <c r="E129" s="120">
        <v>10.9</v>
      </c>
      <c r="F129" s="120">
        <v>10.9</v>
      </c>
      <c r="G129" s="120"/>
      <c r="H129" s="122"/>
    </row>
    <row r="130" spans="1:8" ht="19.5" customHeight="1">
      <c r="A130" s="112">
        <v>30302</v>
      </c>
      <c r="B130" s="82" t="s">
        <v>248</v>
      </c>
      <c r="C130" s="85">
        <v>303009</v>
      </c>
      <c r="D130" s="117" t="s">
        <v>271</v>
      </c>
      <c r="E130" s="120">
        <v>10.9</v>
      </c>
      <c r="F130" s="120">
        <v>10.9</v>
      </c>
      <c r="G130" s="120"/>
      <c r="H130" s="122"/>
    </row>
    <row r="131" spans="1:8" s="79" customFormat="1" ht="19.5" customHeight="1">
      <c r="A131" s="116"/>
      <c r="B131" s="128"/>
      <c r="C131" s="74">
        <v>303010</v>
      </c>
      <c r="D131" s="119" t="s">
        <v>274</v>
      </c>
      <c r="E131" s="129">
        <v>75.3</v>
      </c>
      <c r="F131" s="130">
        <v>65.55</v>
      </c>
      <c r="G131" s="129">
        <v>9.75</v>
      </c>
      <c r="H131" s="131"/>
    </row>
    <row r="132" spans="1:8" ht="19.5" customHeight="1">
      <c r="A132" s="112">
        <v>301</v>
      </c>
      <c r="B132" s="82" t="s">
        <v>219</v>
      </c>
      <c r="C132" s="85"/>
      <c r="D132" s="117"/>
      <c r="E132" s="120">
        <v>64.22</v>
      </c>
      <c r="F132" s="120">
        <v>64.22</v>
      </c>
      <c r="G132" s="120"/>
      <c r="H132" s="122"/>
    </row>
    <row r="133" spans="1:8" ht="19.5" customHeight="1">
      <c r="A133" s="139">
        <v>30101</v>
      </c>
      <c r="B133" s="82" t="s">
        <v>132</v>
      </c>
      <c r="C133" s="85">
        <v>303010</v>
      </c>
      <c r="D133" s="117" t="s">
        <v>275</v>
      </c>
      <c r="E133" s="120">
        <v>25.85</v>
      </c>
      <c r="F133" s="120">
        <v>25.85</v>
      </c>
      <c r="G133" s="120"/>
      <c r="H133" s="122"/>
    </row>
    <row r="134" spans="1:8" ht="19.5" customHeight="1">
      <c r="A134" s="139">
        <v>30102</v>
      </c>
      <c r="B134" s="82" t="s">
        <v>251</v>
      </c>
      <c r="C134" s="85">
        <v>303010</v>
      </c>
      <c r="D134" s="117" t="s">
        <v>275</v>
      </c>
      <c r="E134" s="120">
        <v>3.92</v>
      </c>
      <c r="F134" s="120">
        <v>3.92</v>
      </c>
      <c r="G134" s="120"/>
      <c r="H134" s="122"/>
    </row>
    <row r="135" spans="1:8" ht="19.5" customHeight="1">
      <c r="A135" s="139">
        <v>30103</v>
      </c>
      <c r="B135" s="82" t="s">
        <v>252</v>
      </c>
      <c r="C135" s="85">
        <v>303010</v>
      </c>
      <c r="D135" s="117" t="s">
        <v>275</v>
      </c>
      <c r="E135" s="138">
        <v>7.46</v>
      </c>
      <c r="F135" s="138">
        <v>7.46</v>
      </c>
      <c r="G135" s="120"/>
      <c r="H135" s="122"/>
    </row>
    <row r="136" spans="1:8" ht="19.5" customHeight="1">
      <c r="A136" s="139">
        <v>30107</v>
      </c>
      <c r="B136" s="82" t="s">
        <v>253</v>
      </c>
      <c r="C136" s="85">
        <v>303010</v>
      </c>
      <c r="D136" s="117" t="s">
        <v>275</v>
      </c>
      <c r="E136" s="138">
        <v>10.24</v>
      </c>
      <c r="F136" s="138">
        <v>10.24</v>
      </c>
      <c r="G136" s="120"/>
      <c r="H136" s="122"/>
    </row>
    <row r="137" spans="1:8" ht="19.5" customHeight="1">
      <c r="A137" s="139">
        <v>30108</v>
      </c>
      <c r="B137" s="82" t="s">
        <v>254</v>
      </c>
      <c r="C137" s="85">
        <v>303010</v>
      </c>
      <c r="D137" s="117" t="s">
        <v>275</v>
      </c>
      <c r="E137" s="138">
        <v>6.99</v>
      </c>
      <c r="F137" s="138">
        <v>6.99</v>
      </c>
      <c r="G137" s="120"/>
      <c r="H137" s="122"/>
    </row>
    <row r="138" spans="1:8" ht="19.5" customHeight="1">
      <c r="A138" s="139">
        <v>30110</v>
      </c>
      <c r="B138" s="82" t="s">
        <v>255</v>
      </c>
      <c r="C138" s="85">
        <v>303010</v>
      </c>
      <c r="D138" s="117" t="s">
        <v>275</v>
      </c>
      <c r="E138" s="138">
        <v>4.07</v>
      </c>
      <c r="F138" s="138">
        <v>4.07</v>
      </c>
      <c r="G138" s="120"/>
      <c r="H138" s="122"/>
    </row>
    <row r="139" spans="1:8" ht="19.5" customHeight="1">
      <c r="A139" s="139">
        <v>30113</v>
      </c>
      <c r="B139" s="82" t="s">
        <v>256</v>
      </c>
      <c r="C139" s="85">
        <v>303010</v>
      </c>
      <c r="D139" s="117" t="s">
        <v>275</v>
      </c>
      <c r="E139" s="138">
        <v>5.69</v>
      </c>
      <c r="F139" s="138">
        <v>5.69</v>
      </c>
      <c r="G139" s="120"/>
      <c r="H139" s="122"/>
    </row>
    <row r="140" spans="1:8" ht="19.5" customHeight="1">
      <c r="A140" s="81">
        <v>302</v>
      </c>
      <c r="B140" s="82" t="s">
        <v>260</v>
      </c>
      <c r="C140" s="85"/>
      <c r="D140" s="85"/>
      <c r="E140" s="120">
        <v>9.75</v>
      </c>
      <c r="F140" s="123"/>
      <c r="G140" s="120">
        <v>9.75</v>
      </c>
      <c r="H140" s="122"/>
    </row>
    <row r="141" spans="1:8" ht="19.5" customHeight="1">
      <c r="A141" s="140">
        <v>30201</v>
      </c>
      <c r="B141" s="82" t="s">
        <v>259</v>
      </c>
      <c r="C141" s="85">
        <v>303010</v>
      </c>
      <c r="D141" s="117" t="s">
        <v>275</v>
      </c>
      <c r="E141" s="135">
        <v>1</v>
      </c>
      <c r="F141" s="123"/>
      <c r="G141" s="120"/>
      <c r="H141" s="122"/>
    </row>
    <row r="142" spans="1:8" ht="19.5" customHeight="1">
      <c r="A142" s="140">
        <v>30202</v>
      </c>
      <c r="B142" s="82" t="s">
        <v>264</v>
      </c>
      <c r="C142" s="85">
        <v>303010</v>
      </c>
      <c r="D142" s="117" t="s">
        <v>275</v>
      </c>
      <c r="E142" s="135">
        <v>0.5</v>
      </c>
      <c r="F142" s="123"/>
      <c r="G142" s="120"/>
      <c r="H142" s="122"/>
    </row>
    <row r="143" spans="1:8" ht="19.5" customHeight="1">
      <c r="A143" s="140">
        <v>30211</v>
      </c>
      <c r="B143" s="82" t="s">
        <v>234</v>
      </c>
      <c r="C143" s="85">
        <v>303010</v>
      </c>
      <c r="D143" s="117" t="s">
        <v>275</v>
      </c>
      <c r="E143" s="135">
        <v>0.1</v>
      </c>
      <c r="F143" s="123"/>
      <c r="G143" s="120"/>
      <c r="H143" s="122"/>
    </row>
    <row r="144" spans="1:8" ht="19.5" customHeight="1">
      <c r="A144" s="140">
        <v>30213</v>
      </c>
      <c r="B144" s="82" t="s">
        <v>237</v>
      </c>
      <c r="C144" s="85">
        <v>303010</v>
      </c>
      <c r="D144" s="117" t="s">
        <v>275</v>
      </c>
      <c r="E144" s="120">
        <v>1</v>
      </c>
      <c r="F144" s="123"/>
      <c r="G144" s="120"/>
      <c r="H144" s="122"/>
    </row>
    <row r="145" spans="1:8" ht="19.5" customHeight="1">
      <c r="A145" s="140">
        <v>30216</v>
      </c>
      <c r="B145" s="82" t="s">
        <v>239</v>
      </c>
      <c r="C145" s="85">
        <v>303010</v>
      </c>
      <c r="D145" s="117" t="s">
        <v>275</v>
      </c>
      <c r="E145" s="120">
        <v>0.5</v>
      </c>
      <c r="F145" s="123"/>
      <c r="G145" s="120"/>
      <c r="H145" s="122"/>
    </row>
    <row r="146" spans="1:8" ht="19.5" customHeight="1">
      <c r="A146" s="140">
        <v>30217</v>
      </c>
      <c r="B146" s="82" t="s">
        <v>241</v>
      </c>
      <c r="C146" s="85">
        <v>303010</v>
      </c>
      <c r="D146" s="117" t="s">
        <v>275</v>
      </c>
      <c r="E146" s="120">
        <v>0.57999999999999996</v>
      </c>
      <c r="F146" s="123"/>
      <c r="G146" s="120"/>
      <c r="H146" s="122"/>
    </row>
    <row r="147" spans="1:8" ht="19.5" customHeight="1">
      <c r="A147" s="140">
        <v>30226</v>
      </c>
      <c r="B147" s="82" t="s">
        <v>273</v>
      </c>
      <c r="C147" s="85">
        <v>303010</v>
      </c>
      <c r="D147" s="117" t="s">
        <v>275</v>
      </c>
      <c r="E147" s="120">
        <v>1</v>
      </c>
      <c r="F147" s="123"/>
      <c r="G147" s="120"/>
      <c r="H147" s="122"/>
    </row>
    <row r="148" spans="1:8" ht="19.5" customHeight="1">
      <c r="A148" s="140">
        <v>30228</v>
      </c>
      <c r="B148" s="82" t="s">
        <v>242</v>
      </c>
      <c r="C148" s="85">
        <v>303010</v>
      </c>
      <c r="D148" s="117" t="s">
        <v>275</v>
      </c>
      <c r="E148" s="120">
        <v>2.5499999999999998</v>
      </c>
      <c r="F148" s="123"/>
      <c r="G148" s="120"/>
      <c r="H148" s="122"/>
    </row>
    <row r="149" spans="1:8" ht="19.5" customHeight="1">
      <c r="A149" s="140">
        <v>30229</v>
      </c>
      <c r="B149" s="82" t="s">
        <v>265</v>
      </c>
      <c r="C149" s="85">
        <v>303010</v>
      </c>
      <c r="D149" s="117" t="s">
        <v>275</v>
      </c>
      <c r="E149" s="120">
        <v>2.15</v>
      </c>
      <c r="F149" s="123"/>
      <c r="G149" s="120"/>
      <c r="H149" s="122"/>
    </row>
    <row r="150" spans="1:8" ht="19.5" customHeight="1">
      <c r="A150" s="140">
        <v>30299</v>
      </c>
      <c r="B150" s="82" t="s">
        <v>245</v>
      </c>
      <c r="C150" s="85">
        <v>303010</v>
      </c>
      <c r="D150" s="117" t="s">
        <v>275</v>
      </c>
      <c r="E150" s="120">
        <v>0.37</v>
      </c>
      <c r="F150" s="123"/>
      <c r="G150" s="120"/>
      <c r="H150" s="122"/>
    </row>
    <row r="151" spans="1:8" ht="19.5" customHeight="1">
      <c r="A151" s="112">
        <v>303</v>
      </c>
      <c r="B151" s="125" t="s">
        <v>246</v>
      </c>
      <c r="C151" s="85"/>
      <c r="D151" s="85"/>
      <c r="E151" s="120">
        <v>1.33</v>
      </c>
      <c r="F151" s="120">
        <v>1.33</v>
      </c>
      <c r="G151" s="120"/>
      <c r="H151" s="122"/>
    </row>
    <row r="152" spans="1:8" ht="19.5" customHeight="1">
      <c r="A152" s="112">
        <v>30302</v>
      </c>
      <c r="B152" s="82" t="s">
        <v>248</v>
      </c>
      <c r="C152" s="85">
        <v>303010</v>
      </c>
      <c r="D152" s="117" t="s">
        <v>275</v>
      </c>
      <c r="E152" s="120">
        <v>1.33</v>
      </c>
      <c r="F152" s="120">
        <v>1.33</v>
      </c>
      <c r="G152" s="120"/>
      <c r="H152" s="122"/>
    </row>
    <row r="153" spans="1:8" s="79" customFormat="1" ht="19.5" customHeight="1">
      <c r="A153" s="116"/>
      <c r="B153" s="128"/>
      <c r="C153" s="74">
        <v>30311</v>
      </c>
      <c r="D153" s="119" t="s">
        <v>277</v>
      </c>
      <c r="E153" s="129">
        <v>74.86</v>
      </c>
      <c r="F153" s="130">
        <v>66.400000000000006</v>
      </c>
      <c r="G153" s="129">
        <v>8.4600000000000009</v>
      </c>
      <c r="H153" s="131"/>
    </row>
    <row r="154" spans="1:8" ht="19.5" customHeight="1">
      <c r="A154" s="112">
        <v>301</v>
      </c>
      <c r="B154" s="82" t="s">
        <v>219</v>
      </c>
      <c r="C154" s="85"/>
      <c r="D154" s="85"/>
      <c r="E154" s="120">
        <v>61.3</v>
      </c>
      <c r="F154" s="120">
        <v>61.3</v>
      </c>
      <c r="G154" s="120"/>
      <c r="H154" s="122"/>
    </row>
    <row r="155" spans="1:8" ht="19.5" customHeight="1">
      <c r="A155" s="139">
        <v>30101</v>
      </c>
      <c r="B155" s="82" t="s">
        <v>132</v>
      </c>
      <c r="C155" s="85">
        <v>30311</v>
      </c>
      <c r="D155" s="117" t="s">
        <v>276</v>
      </c>
      <c r="E155" s="120">
        <v>16.37</v>
      </c>
      <c r="F155" s="120">
        <v>16.37</v>
      </c>
      <c r="G155" s="120"/>
      <c r="H155" s="122"/>
    </row>
    <row r="156" spans="1:8" ht="19.5" customHeight="1">
      <c r="A156" s="139">
        <v>30102</v>
      </c>
      <c r="B156" s="82" t="s">
        <v>251</v>
      </c>
      <c r="C156" s="85">
        <v>30311</v>
      </c>
      <c r="D156" s="117" t="s">
        <v>276</v>
      </c>
      <c r="E156" s="120">
        <v>3.42</v>
      </c>
      <c r="F156" s="120">
        <v>3.42</v>
      </c>
      <c r="G156" s="120"/>
      <c r="H156" s="122"/>
    </row>
    <row r="157" spans="1:8" ht="19.5" customHeight="1">
      <c r="A157" s="139">
        <v>30103</v>
      </c>
      <c r="B157" s="82" t="s">
        <v>252</v>
      </c>
      <c r="C157" s="85">
        <v>30311</v>
      </c>
      <c r="D157" s="117" t="s">
        <v>276</v>
      </c>
      <c r="E157" s="138">
        <v>19.54</v>
      </c>
      <c r="F157" s="138">
        <v>19.54</v>
      </c>
      <c r="G157" s="120"/>
      <c r="H157" s="122"/>
    </row>
    <row r="158" spans="1:8" ht="19.5" customHeight="1">
      <c r="A158" s="139">
        <v>30107</v>
      </c>
      <c r="B158" s="82" t="s">
        <v>253</v>
      </c>
      <c r="C158" s="85">
        <v>30311</v>
      </c>
      <c r="D158" s="117" t="s">
        <v>276</v>
      </c>
      <c r="E158" s="138">
        <v>8.59</v>
      </c>
      <c r="F158" s="138">
        <v>8.59</v>
      </c>
      <c r="G158" s="120"/>
      <c r="H158" s="122"/>
    </row>
    <row r="159" spans="1:8" ht="19.5" customHeight="1">
      <c r="A159" s="139">
        <v>30108</v>
      </c>
      <c r="B159" s="82" t="s">
        <v>254</v>
      </c>
      <c r="C159" s="85">
        <v>30311</v>
      </c>
      <c r="D159" s="117" t="s">
        <v>276</v>
      </c>
      <c r="E159" s="138">
        <v>4.83</v>
      </c>
      <c r="F159" s="138">
        <v>4.83</v>
      </c>
      <c r="G159" s="120"/>
      <c r="H159" s="122"/>
    </row>
    <row r="160" spans="1:8" ht="19.5" customHeight="1">
      <c r="A160" s="139">
        <v>30110</v>
      </c>
      <c r="B160" s="82" t="s">
        <v>255</v>
      </c>
      <c r="C160" s="85">
        <v>30311</v>
      </c>
      <c r="D160" s="117" t="s">
        <v>276</v>
      </c>
      <c r="E160" s="138">
        <v>2.8</v>
      </c>
      <c r="F160" s="138">
        <v>2.8</v>
      </c>
      <c r="G160" s="120"/>
      <c r="H160" s="122"/>
    </row>
    <row r="161" spans="1:8" ht="19.5" customHeight="1">
      <c r="A161" s="139">
        <v>30113</v>
      </c>
      <c r="B161" s="82" t="s">
        <v>256</v>
      </c>
      <c r="C161" s="85">
        <v>30311</v>
      </c>
      <c r="D161" s="117" t="s">
        <v>276</v>
      </c>
      <c r="E161" s="138">
        <v>5.75</v>
      </c>
      <c r="F161" s="138">
        <v>5.75</v>
      </c>
      <c r="G161" s="120"/>
      <c r="H161" s="122"/>
    </row>
    <row r="162" spans="1:8" ht="19.5" customHeight="1">
      <c r="A162" s="81">
        <v>302</v>
      </c>
      <c r="B162" s="82" t="s">
        <v>260</v>
      </c>
      <c r="C162" s="85"/>
      <c r="D162" s="85"/>
      <c r="E162" s="120">
        <v>8.4600000000000009</v>
      </c>
      <c r="F162" s="123"/>
      <c r="G162" s="120">
        <v>8.4600000000000009</v>
      </c>
      <c r="H162" s="122"/>
    </row>
    <row r="163" spans="1:8" ht="19.5" customHeight="1">
      <c r="A163" s="140">
        <v>30201</v>
      </c>
      <c r="B163" s="82" t="s">
        <v>259</v>
      </c>
      <c r="C163" s="85">
        <v>30311</v>
      </c>
      <c r="D163" s="117" t="s">
        <v>276</v>
      </c>
      <c r="E163" s="135">
        <v>1</v>
      </c>
      <c r="F163" s="123"/>
      <c r="G163" s="135">
        <v>1</v>
      </c>
      <c r="H163" s="122"/>
    </row>
    <row r="164" spans="1:8" ht="19.5" customHeight="1">
      <c r="A164" s="140">
        <v>30202</v>
      </c>
      <c r="B164" s="82" t="s">
        <v>264</v>
      </c>
      <c r="C164" s="85">
        <v>30311</v>
      </c>
      <c r="D164" s="117" t="s">
        <v>276</v>
      </c>
      <c r="E164" s="135">
        <v>1</v>
      </c>
      <c r="F164" s="123"/>
      <c r="G164" s="135">
        <v>1</v>
      </c>
      <c r="H164" s="122"/>
    </row>
    <row r="165" spans="1:8" ht="19.5" customHeight="1">
      <c r="A165" s="140">
        <v>30211</v>
      </c>
      <c r="B165" s="82" t="s">
        <v>234</v>
      </c>
      <c r="C165" s="85">
        <v>30311</v>
      </c>
      <c r="D165" s="117" t="s">
        <v>276</v>
      </c>
      <c r="E165" s="135">
        <v>0.5</v>
      </c>
      <c r="F165" s="123"/>
      <c r="G165" s="135">
        <v>0.5</v>
      </c>
      <c r="H165" s="122"/>
    </row>
    <row r="166" spans="1:8" ht="19.5" customHeight="1">
      <c r="A166" s="140">
        <v>30213</v>
      </c>
      <c r="B166" s="82" t="s">
        <v>237</v>
      </c>
      <c r="C166" s="85">
        <v>30311</v>
      </c>
      <c r="D166" s="117" t="s">
        <v>276</v>
      </c>
      <c r="E166" s="135">
        <v>0.5</v>
      </c>
      <c r="F166" s="123"/>
      <c r="G166" s="135">
        <v>0.5</v>
      </c>
      <c r="H166" s="122"/>
    </row>
    <row r="167" spans="1:8" ht="19.5" customHeight="1">
      <c r="A167" s="140">
        <v>30216</v>
      </c>
      <c r="B167" s="82" t="s">
        <v>239</v>
      </c>
      <c r="C167" s="85">
        <v>30311</v>
      </c>
      <c r="D167" s="117" t="s">
        <v>276</v>
      </c>
      <c r="E167" s="135">
        <v>1</v>
      </c>
      <c r="F167" s="123"/>
      <c r="G167" s="135">
        <v>1</v>
      </c>
      <c r="H167" s="122"/>
    </row>
    <row r="168" spans="1:8" ht="19.5" customHeight="1">
      <c r="A168" s="140">
        <v>30228</v>
      </c>
      <c r="B168" s="82" t="s">
        <v>242</v>
      </c>
      <c r="C168" s="85">
        <v>30311</v>
      </c>
      <c r="D168" s="117" t="s">
        <v>276</v>
      </c>
      <c r="E168" s="135">
        <v>0.96</v>
      </c>
      <c r="F168" s="123"/>
      <c r="G168" s="135">
        <v>0.96</v>
      </c>
      <c r="H168" s="122"/>
    </row>
    <row r="169" spans="1:8" ht="19.5" customHeight="1">
      <c r="A169" s="140">
        <v>30229</v>
      </c>
      <c r="B169" s="82" t="s">
        <v>265</v>
      </c>
      <c r="C169" s="85">
        <v>30311</v>
      </c>
      <c r="D169" s="117" t="s">
        <v>276</v>
      </c>
      <c r="E169" s="120">
        <v>1.58</v>
      </c>
      <c r="F169" s="123"/>
      <c r="G169" s="120">
        <v>1.58</v>
      </c>
      <c r="H169" s="122"/>
    </row>
    <row r="170" spans="1:8" ht="19.5" customHeight="1">
      <c r="A170" s="140">
        <v>30299</v>
      </c>
      <c r="B170" s="82" t="s">
        <v>245</v>
      </c>
      <c r="C170" s="85">
        <v>30311</v>
      </c>
      <c r="D170" s="117" t="s">
        <v>276</v>
      </c>
      <c r="E170" s="135">
        <v>1.92</v>
      </c>
      <c r="F170" s="123"/>
      <c r="G170" s="135">
        <v>1.92</v>
      </c>
      <c r="H170" s="122"/>
    </row>
    <row r="171" spans="1:8" ht="19.5" customHeight="1">
      <c r="A171" s="112">
        <v>303</v>
      </c>
      <c r="B171" s="125" t="s">
        <v>246</v>
      </c>
      <c r="C171" s="85"/>
      <c r="D171" s="85"/>
      <c r="E171" s="135">
        <v>5.0999999999999996</v>
      </c>
      <c r="F171" s="135">
        <v>5.0999999999999996</v>
      </c>
      <c r="G171" s="120"/>
      <c r="H171" s="122"/>
    </row>
    <row r="172" spans="1:8" ht="19.5" customHeight="1">
      <c r="A172" s="112">
        <v>30302</v>
      </c>
      <c r="B172" s="82" t="s">
        <v>248</v>
      </c>
      <c r="C172" s="85">
        <v>30311</v>
      </c>
      <c r="D172" s="117" t="s">
        <v>276</v>
      </c>
      <c r="E172" s="135">
        <v>5.0999999999999996</v>
      </c>
      <c r="F172" s="135">
        <v>5.0999999999999996</v>
      </c>
      <c r="G172" s="120"/>
      <c r="H172" s="122"/>
    </row>
    <row r="173" spans="1:8" s="79" customFormat="1" ht="19.5" customHeight="1">
      <c r="A173" s="116"/>
      <c r="B173" s="128"/>
      <c r="C173" s="74">
        <v>303013</v>
      </c>
      <c r="D173" s="119" t="s">
        <v>279</v>
      </c>
      <c r="E173" s="129">
        <v>63.73</v>
      </c>
      <c r="F173" s="130">
        <v>54.19</v>
      </c>
      <c r="G173" s="129">
        <v>9.5399999999999991</v>
      </c>
      <c r="H173" s="131"/>
    </row>
    <row r="174" spans="1:8" ht="19.5" customHeight="1">
      <c r="A174" s="112">
        <v>301</v>
      </c>
      <c r="B174" s="82" t="s">
        <v>219</v>
      </c>
      <c r="C174" s="85"/>
      <c r="D174" s="85"/>
      <c r="E174" s="120">
        <v>52.18</v>
      </c>
      <c r="F174" s="123"/>
      <c r="G174" s="120"/>
      <c r="H174" s="122"/>
    </row>
    <row r="175" spans="1:8" ht="19.5" customHeight="1">
      <c r="A175" s="139">
        <v>30101</v>
      </c>
      <c r="B175" s="82" t="s">
        <v>132</v>
      </c>
      <c r="C175" s="137">
        <v>303013</v>
      </c>
      <c r="D175" s="117" t="s">
        <v>278</v>
      </c>
      <c r="E175" s="120">
        <v>20.89</v>
      </c>
      <c r="F175" s="120">
        <v>20.89</v>
      </c>
      <c r="G175" s="120"/>
      <c r="H175" s="122"/>
    </row>
    <row r="176" spans="1:8" ht="19.5" customHeight="1">
      <c r="A176" s="139">
        <v>30102</v>
      </c>
      <c r="B176" s="82" t="s">
        <v>251</v>
      </c>
      <c r="C176" s="137">
        <v>303013</v>
      </c>
      <c r="D176" s="117" t="s">
        <v>278</v>
      </c>
      <c r="E176" s="120">
        <v>3.82</v>
      </c>
      <c r="F176" s="120">
        <v>3.82</v>
      </c>
      <c r="G176" s="120"/>
      <c r="H176" s="122"/>
    </row>
    <row r="177" spans="1:8" ht="19.5" customHeight="1">
      <c r="A177" s="139">
        <v>30103</v>
      </c>
      <c r="B177" s="82" t="s">
        <v>252</v>
      </c>
      <c r="C177" s="137">
        <v>303013</v>
      </c>
      <c r="D177" s="117" t="s">
        <v>278</v>
      </c>
      <c r="E177" s="138">
        <v>4.92</v>
      </c>
      <c r="F177" s="138">
        <v>4.92</v>
      </c>
      <c r="G177" s="120"/>
      <c r="H177" s="122"/>
    </row>
    <row r="178" spans="1:8" ht="19.5" customHeight="1">
      <c r="A178" s="139">
        <v>30107</v>
      </c>
      <c r="B178" s="82" t="s">
        <v>253</v>
      </c>
      <c r="C178" s="137">
        <v>303013</v>
      </c>
      <c r="D178" s="117" t="s">
        <v>278</v>
      </c>
      <c r="E178" s="138">
        <v>10.039999999999999</v>
      </c>
      <c r="F178" s="138">
        <v>10.039999999999999</v>
      </c>
      <c r="G178" s="120"/>
      <c r="H178" s="122"/>
    </row>
    <row r="179" spans="1:8" ht="19.5" customHeight="1">
      <c r="A179" s="139">
        <v>30108</v>
      </c>
      <c r="B179" s="82" t="s">
        <v>254</v>
      </c>
      <c r="C179" s="137">
        <v>303013</v>
      </c>
      <c r="D179" s="117" t="s">
        <v>278</v>
      </c>
      <c r="E179" s="138">
        <v>4.9000000000000004</v>
      </c>
      <c r="F179" s="138">
        <v>4.9000000000000004</v>
      </c>
      <c r="G179" s="120"/>
      <c r="H179" s="122"/>
    </row>
    <row r="180" spans="1:8" ht="19.5" customHeight="1">
      <c r="A180" s="139">
        <v>30110</v>
      </c>
      <c r="B180" s="82" t="s">
        <v>255</v>
      </c>
      <c r="C180" s="137">
        <v>303013</v>
      </c>
      <c r="D180" s="117" t="s">
        <v>278</v>
      </c>
      <c r="E180" s="138">
        <v>2.85</v>
      </c>
      <c r="F180" s="138">
        <v>2.85</v>
      </c>
      <c r="G180" s="120"/>
      <c r="H180" s="122"/>
    </row>
    <row r="181" spans="1:8" ht="19.5" customHeight="1">
      <c r="A181" s="139">
        <v>30113</v>
      </c>
      <c r="B181" s="82" t="s">
        <v>256</v>
      </c>
      <c r="C181" s="137">
        <v>303013</v>
      </c>
      <c r="D181" s="117" t="s">
        <v>278</v>
      </c>
      <c r="E181" s="138">
        <v>4.76</v>
      </c>
      <c r="F181" s="138">
        <v>4.76</v>
      </c>
      <c r="G181" s="120"/>
      <c r="H181" s="122"/>
    </row>
    <row r="182" spans="1:8" ht="19.5" customHeight="1">
      <c r="A182" s="81">
        <v>302</v>
      </c>
      <c r="B182" s="82" t="s">
        <v>260</v>
      </c>
      <c r="C182" s="85"/>
      <c r="D182" s="85"/>
      <c r="E182" s="120">
        <v>9.5399999999999991</v>
      </c>
      <c r="F182" s="120"/>
      <c r="G182" s="120">
        <v>9.5399999999999991</v>
      </c>
      <c r="H182" s="122"/>
    </row>
    <row r="183" spans="1:8" ht="19.5" customHeight="1">
      <c r="A183" s="140">
        <v>30201</v>
      </c>
      <c r="B183" s="82" t="s">
        <v>259</v>
      </c>
      <c r="C183" s="137">
        <v>303013</v>
      </c>
      <c r="D183" s="117" t="s">
        <v>278</v>
      </c>
      <c r="E183" s="135">
        <v>1.03</v>
      </c>
      <c r="F183" s="135"/>
      <c r="G183" s="135">
        <v>1.03</v>
      </c>
      <c r="H183" s="122"/>
    </row>
    <row r="184" spans="1:8" ht="19.5" customHeight="1">
      <c r="A184" s="140">
        <v>30207</v>
      </c>
      <c r="B184" s="82" t="s">
        <v>280</v>
      </c>
      <c r="C184" s="137">
        <v>303013</v>
      </c>
      <c r="D184" s="117" t="s">
        <v>278</v>
      </c>
      <c r="E184" s="135">
        <v>1</v>
      </c>
      <c r="F184" s="135"/>
      <c r="G184" s="135">
        <v>1</v>
      </c>
      <c r="H184" s="122"/>
    </row>
    <row r="185" spans="1:8" ht="19.5" customHeight="1">
      <c r="A185" s="140">
        <v>30211</v>
      </c>
      <c r="B185" s="82" t="s">
        <v>234</v>
      </c>
      <c r="C185" s="137">
        <v>303013</v>
      </c>
      <c r="D185" s="117" t="s">
        <v>278</v>
      </c>
      <c r="E185" s="135">
        <v>0.5</v>
      </c>
      <c r="F185" s="135"/>
      <c r="G185" s="135">
        <v>0.5</v>
      </c>
      <c r="H185" s="122"/>
    </row>
    <row r="186" spans="1:8" ht="19.5" customHeight="1">
      <c r="A186" s="140">
        <v>30213</v>
      </c>
      <c r="B186" s="82" t="s">
        <v>237</v>
      </c>
      <c r="C186" s="137">
        <v>303013</v>
      </c>
      <c r="D186" s="117" t="s">
        <v>278</v>
      </c>
      <c r="E186" s="135">
        <v>0.2</v>
      </c>
      <c r="F186" s="135"/>
      <c r="G186" s="135">
        <v>0.2</v>
      </c>
      <c r="H186" s="122"/>
    </row>
    <row r="187" spans="1:8" ht="19.5" customHeight="1">
      <c r="A187" s="140">
        <v>30215</v>
      </c>
      <c r="B187" s="82" t="s">
        <v>281</v>
      </c>
      <c r="C187" s="137">
        <v>303013</v>
      </c>
      <c r="D187" s="117" t="s">
        <v>278</v>
      </c>
      <c r="E187" s="135">
        <v>0.2</v>
      </c>
      <c r="F187" s="135"/>
      <c r="G187" s="135">
        <v>0.2</v>
      </c>
      <c r="H187" s="122"/>
    </row>
    <row r="188" spans="1:8" ht="19.5" customHeight="1">
      <c r="A188" s="140">
        <v>30216</v>
      </c>
      <c r="B188" s="82" t="s">
        <v>239</v>
      </c>
      <c r="C188" s="137">
        <v>303013</v>
      </c>
      <c r="D188" s="117" t="s">
        <v>278</v>
      </c>
      <c r="E188" s="135">
        <v>0.2</v>
      </c>
      <c r="F188" s="135"/>
      <c r="G188" s="135">
        <v>0.2</v>
      </c>
      <c r="H188" s="122"/>
    </row>
    <row r="189" spans="1:8" ht="19.5" customHeight="1">
      <c r="A189" s="140">
        <v>30217</v>
      </c>
      <c r="B189" s="82" t="s">
        <v>241</v>
      </c>
      <c r="C189" s="137">
        <v>303013</v>
      </c>
      <c r="D189" s="117" t="s">
        <v>278</v>
      </c>
      <c r="E189" s="135">
        <v>0.1</v>
      </c>
      <c r="F189" s="135"/>
      <c r="G189" s="135">
        <v>0.1</v>
      </c>
      <c r="H189" s="122"/>
    </row>
    <row r="190" spans="1:8" ht="19.5" customHeight="1">
      <c r="A190" s="140">
        <v>30226</v>
      </c>
      <c r="B190" s="82" t="s">
        <v>273</v>
      </c>
      <c r="C190" s="137">
        <v>303013</v>
      </c>
      <c r="D190" s="117" t="s">
        <v>278</v>
      </c>
      <c r="E190" s="135">
        <v>0.9</v>
      </c>
      <c r="F190" s="135"/>
      <c r="G190" s="135">
        <v>0.9</v>
      </c>
      <c r="H190" s="122"/>
    </row>
    <row r="191" spans="1:8" ht="19.5" customHeight="1">
      <c r="A191" s="140">
        <v>30228</v>
      </c>
      <c r="B191" s="82" t="s">
        <v>242</v>
      </c>
      <c r="C191" s="137">
        <v>303013</v>
      </c>
      <c r="D191" s="117" t="s">
        <v>278</v>
      </c>
      <c r="E191" s="135">
        <v>1.66</v>
      </c>
      <c r="F191" s="135"/>
      <c r="G191" s="135">
        <v>1.66</v>
      </c>
      <c r="H191" s="122"/>
    </row>
    <row r="192" spans="1:8" ht="19.5" customHeight="1">
      <c r="A192" s="140">
        <v>30229</v>
      </c>
      <c r="B192" s="82" t="s">
        <v>265</v>
      </c>
      <c r="C192" s="137">
        <v>303013</v>
      </c>
      <c r="D192" s="117" t="s">
        <v>278</v>
      </c>
      <c r="E192" s="120">
        <v>3.75</v>
      </c>
      <c r="F192" s="120"/>
      <c r="G192" s="120">
        <v>3.75</v>
      </c>
      <c r="H192" s="122"/>
    </row>
    <row r="193" spans="1:8" ht="19.5" customHeight="1">
      <c r="A193" s="112">
        <v>303</v>
      </c>
      <c r="B193" s="125" t="s">
        <v>246</v>
      </c>
      <c r="C193" s="137"/>
      <c r="D193" s="117"/>
      <c r="E193" s="120">
        <v>2.0099999999999998</v>
      </c>
      <c r="F193" s="120">
        <v>2.0099999999999998</v>
      </c>
      <c r="G193" s="120"/>
      <c r="H193" s="122"/>
    </row>
    <row r="194" spans="1:8" ht="19.5" customHeight="1">
      <c r="A194" s="112">
        <v>30302</v>
      </c>
      <c r="B194" s="82" t="s">
        <v>248</v>
      </c>
      <c r="C194" s="137">
        <v>303013</v>
      </c>
      <c r="D194" s="117" t="s">
        <v>278</v>
      </c>
      <c r="E194" s="120">
        <v>2.0099999999999998</v>
      </c>
      <c r="F194" s="120">
        <v>2.0099999999999998</v>
      </c>
      <c r="G194" s="120"/>
      <c r="H194" s="122"/>
    </row>
    <row r="195" spans="1:8" s="79" customFormat="1" ht="19.5" customHeight="1">
      <c r="A195" s="116"/>
      <c r="B195" s="128"/>
      <c r="C195" s="74">
        <v>303014</v>
      </c>
      <c r="D195" s="119" t="s">
        <v>283</v>
      </c>
      <c r="E195" s="129">
        <v>63.59</v>
      </c>
      <c r="F195" s="130">
        <v>55.98</v>
      </c>
      <c r="G195" s="129">
        <v>7.61</v>
      </c>
      <c r="H195" s="131"/>
    </row>
    <row r="196" spans="1:8" ht="19.5" customHeight="1">
      <c r="A196" s="112">
        <v>301</v>
      </c>
      <c r="B196" s="82" t="s">
        <v>219</v>
      </c>
      <c r="C196" s="85"/>
      <c r="D196" s="85"/>
      <c r="E196" s="123">
        <v>55.98</v>
      </c>
      <c r="F196" s="123">
        <v>55.98</v>
      </c>
      <c r="G196" s="120"/>
      <c r="H196" s="122"/>
    </row>
    <row r="197" spans="1:8" ht="19.5" customHeight="1">
      <c r="A197" s="139">
        <v>30101</v>
      </c>
      <c r="B197" s="82" t="s">
        <v>132</v>
      </c>
      <c r="C197" s="137">
        <v>303014</v>
      </c>
      <c r="D197" s="117" t="s">
        <v>282</v>
      </c>
      <c r="E197" s="120">
        <v>31.28</v>
      </c>
      <c r="F197" s="120">
        <v>31.28</v>
      </c>
      <c r="G197" s="120"/>
      <c r="H197" s="122"/>
    </row>
    <row r="198" spans="1:8" ht="19.5" customHeight="1">
      <c r="A198" s="139">
        <v>30102</v>
      </c>
      <c r="B198" s="82" t="s">
        <v>251</v>
      </c>
      <c r="C198" s="137">
        <v>303014</v>
      </c>
      <c r="D198" s="117" t="s">
        <v>282</v>
      </c>
      <c r="E198" s="120">
        <v>3.86</v>
      </c>
      <c r="F198" s="120">
        <v>3.86</v>
      </c>
      <c r="G198" s="120"/>
      <c r="H198" s="122"/>
    </row>
    <row r="199" spans="1:8" ht="19.5" customHeight="1">
      <c r="A199" s="139">
        <v>30107</v>
      </c>
      <c r="B199" s="82" t="s">
        <v>253</v>
      </c>
      <c r="C199" s="137">
        <v>303014</v>
      </c>
      <c r="D199" s="117" t="s">
        <v>282</v>
      </c>
      <c r="E199" s="120">
        <v>10.84</v>
      </c>
      <c r="F199" s="120">
        <v>10.84</v>
      </c>
      <c r="G199" s="120"/>
      <c r="H199" s="122"/>
    </row>
    <row r="200" spans="1:8" ht="19.5" customHeight="1">
      <c r="A200" s="139">
        <v>30108</v>
      </c>
      <c r="B200" s="82" t="s">
        <v>254</v>
      </c>
      <c r="C200" s="137">
        <v>303014</v>
      </c>
      <c r="D200" s="117" t="s">
        <v>282</v>
      </c>
      <c r="E200" s="120">
        <v>4</v>
      </c>
      <c r="F200" s="120">
        <v>4</v>
      </c>
      <c r="G200" s="120"/>
      <c r="H200" s="122"/>
    </row>
    <row r="201" spans="1:8" ht="19.5" customHeight="1">
      <c r="A201" s="139">
        <v>30110</v>
      </c>
      <c r="B201" s="82" t="s">
        <v>255</v>
      </c>
      <c r="C201" s="137">
        <v>303014</v>
      </c>
      <c r="D201" s="117" t="s">
        <v>282</v>
      </c>
      <c r="E201" s="120">
        <v>3</v>
      </c>
      <c r="F201" s="120">
        <v>3</v>
      </c>
      <c r="G201" s="120"/>
      <c r="H201" s="122"/>
    </row>
    <row r="202" spans="1:8" ht="19.5" customHeight="1">
      <c r="A202" s="139">
        <v>30113</v>
      </c>
      <c r="B202" s="82" t="s">
        <v>256</v>
      </c>
      <c r="C202" s="137">
        <v>303014</v>
      </c>
      <c r="D202" s="117" t="s">
        <v>282</v>
      </c>
      <c r="E202" s="120">
        <v>3</v>
      </c>
      <c r="F202" s="120">
        <v>3</v>
      </c>
      <c r="G202" s="120"/>
      <c r="H202" s="122"/>
    </row>
    <row r="203" spans="1:8" ht="19.5" customHeight="1">
      <c r="A203" s="81">
        <v>302</v>
      </c>
      <c r="B203" s="82" t="s">
        <v>260</v>
      </c>
      <c r="C203" s="85"/>
      <c r="D203" s="85"/>
      <c r="E203" s="120">
        <v>7.61</v>
      </c>
      <c r="F203" s="123"/>
      <c r="G203" s="120">
        <v>7.61</v>
      </c>
      <c r="H203" s="122"/>
    </row>
    <row r="204" spans="1:8" ht="19.5" customHeight="1">
      <c r="A204" s="140">
        <v>30229</v>
      </c>
      <c r="B204" s="82" t="s">
        <v>265</v>
      </c>
      <c r="C204" s="137">
        <v>303014</v>
      </c>
      <c r="D204" s="117" t="s">
        <v>282</v>
      </c>
      <c r="E204" s="81">
        <v>1.61</v>
      </c>
      <c r="F204" s="123"/>
      <c r="G204" s="81">
        <v>1.61</v>
      </c>
      <c r="H204" s="122"/>
    </row>
    <row r="205" spans="1:8" ht="19.5" customHeight="1">
      <c r="A205" s="140">
        <v>30299</v>
      </c>
      <c r="B205" s="82" t="s">
        <v>245</v>
      </c>
      <c r="C205" s="137">
        <v>303014</v>
      </c>
      <c r="D205" s="117" t="s">
        <v>282</v>
      </c>
      <c r="E205" s="81">
        <v>6</v>
      </c>
      <c r="F205" s="123"/>
      <c r="G205" s="81">
        <v>6</v>
      </c>
      <c r="H205" s="122"/>
    </row>
    <row r="206" spans="1:8" ht="21.75" customHeight="1">
      <c r="A206" s="122"/>
      <c r="B206" s="122"/>
      <c r="C206" s="118"/>
      <c r="D206" s="122"/>
      <c r="E206" s="122"/>
      <c r="F206" s="122"/>
      <c r="G206" s="122"/>
      <c r="H206" s="122"/>
    </row>
    <row r="207" spans="1:8" ht="21.75" customHeight="1">
      <c r="A207" s="122"/>
      <c r="B207" s="122"/>
      <c r="C207" s="118"/>
      <c r="D207" s="122"/>
      <c r="E207" s="122"/>
      <c r="F207" s="122"/>
      <c r="G207" s="122"/>
      <c r="H207" s="122"/>
    </row>
    <row r="208" spans="1:8" ht="21.75" customHeight="1">
      <c r="A208" s="122"/>
      <c r="B208" s="122"/>
      <c r="C208" s="118"/>
      <c r="D208" s="122"/>
      <c r="E208" s="122"/>
      <c r="F208" s="122"/>
      <c r="G208" s="122"/>
      <c r="H208" s="122"/>
    </row>
    <row r="209" spans="1:8" ht="21.75" customHeight="1">
      <c r="A209" s="122"/>
      <c r="B209" s="122"/>
      <c r="C209" s="118"/>
      <c r="D209" s="122"/>
      <c r="E209" s="122"/>
      <c r="F209" s="122"/>
      <c r="G209" s="122"/>
      <c r="H209" s="122"/>
    </row>
    <row r="210" spans="1:8" ht="21.75" customHeight="1">
      <c r="A210" s="122"/>
      <c r="B210" s="122"/>
      <c r="C210" s="118"/>
      <c r="D210" s="122"/>
      <c r="E210" s="122"/>
      <c r="F210" s="122"/>
      <c r="G210" s="122"/>
      <c r="H210" s="122"/>
    </row>
    <row r="211" spans="1:8" ht="21.75" customHeight="1">
      <c r="A211" s="122"/>
      <c r="B211" s="122"/>
      <c r="C211" s="118"/>
      <c r="D211" s="122"/>
      <c r="E211" s="122"/>
      <c r="F211" s="122"/>
      <c r="G211" s="122"/>
      <c r="H211" s="122"/>
    </row>
    <row r="212" spans="1:8" ht="21.75" customHeight="1">
      <c r="A212" s="122"/>
      <c r="B212" s="122"/>
      <c r="C212" s="118"/>
      <c r="D212" s="122"/>
      <c r="E212" s="122"/>
      <c r="F212" s="122"/>
      <c r="G212" s="122"/>
      <c r="H212" s="122"/>
    </row>
    <row r="213" spans="1:8" ht="21.75" customHeight="1">
      <c r="A213" s="122"/>
      <c r="B213" s="122"/>
      <c r="C213" s="118"/>
      <c r="D213" s="122"/>
      <c r="E213" s="122"/>
      <c r="F213" s="122"/>
      <c r="G213" s="122"/>
      <c r="H213" s="122"/>
    </row>
    <row r="214" spans="1:8" ht="21.75" customHeight="1">
      <c r="A214" s="122"/>
      <c r="B214" s="122"/>
      <c r="C214" s="118"/>
      <c r="D214" s="122"/>
      <c r="E214" s="122"/>
      <c r="F214" s="122"/>
      <c r="G214" s="122"/>
      <c r="H214" s="122"/>
    </row>
    <row r="215" spans="1:8" ht="21.75" customHeight="1">
      <c r="A215" s="122"/>
      <c r="B215" s="122"/>
      <c r="C215" s="118"/>
      <c r="D215" s="122"/>
      <c r="E215" s="122"/>
      <c r="F215" s="122"/>
      <c r="G215" s="122"/>
      <c r="H215" s="122"/>
    </row>
    <row r="216" spans="1:8" ht="21.75" customHeight="1">
      <c r="A216" s="122"/>
      <c r="B216" s="122"/>
      <c r="C216" s="118"/>
      <c r="D216" s="122"/>
      <c r="E216" s="122"/>
      <c r="F216" s="122"/>
      <c r="G216" s="122"/>
      <c r="H216" s="122"/>
    </row>
    <row r="217" spans="1:8" ht="21.75" customHeight="1">
      <c r="A217" s="122"/>
      <c r="B217" s="122"/>
      <c r="C217" s="118"/>
      <c r="D217" s="122"/>
      <c r="E217" s="122"/>
      <c r="F217" s="122"/>
      <c r="G217" s="122"/>
      <c r="H217" s="122"/>
    </row>
    <row r="218" spans="1:8" ht="21.75" customHeight="1">
      <c r="A218" s="122"/>
      <c r="B218" s="122"/>
      <c r="C218" s="118"/>
      <c r="D218" s="122"/>
      <c r="E218" s="122"/>
      <c r="F218" s="122"/>
      <c r="G218" s="122"/>
      <c r="H218" s="122"/>
    </row>
    <row r="219" spans="1:8" ht="21.75" customHeight="1">
      <c r="A219" s="122"/>
      <c r="B219" s="122"/>
      <c r="C219" s="118"/>
      <c r="D219" s="122"/>
      <c r="E219" s="122"/>
      <c r="F219" s="122"/>
      <c r="G219" s="122"/>
      <c r="H219" s="122"/>
    </row>
    <row r="220" spans="1:8" ht="21.75" customHeight="1">
      <c r="A220" s="122"/>
      <c r="B220" s="122"/>
      <c r="C220" s="118"/>
      <c r="D220" s="122"/>
      <c r="E220" s="122"/>
      <c r="F220" s="122"/>
      <c r="G220" s="122"/>
      <c r="H220" s="122"/>
    </row>
    <row r="221" spans="1:8" ht="21.75" customHeight="1">
      <c r="A221" s="122"/>
      <c r="B221" s="122"/>
      <c r="C221" s="118"/>
      <c r="D221" s="122"/>
      <c r="E221" s="122"/>
      <c r="F221" s="122"/>
      <c r="G221" s="122"/>
      <c r="H221" s="122"/>
    </row>
    <row r="222" spans="1:8" ht="21.75" customHeight="1">
      <c r="A222" s="122"/>
      <c r="B222" s="122"/>
      <c r="C222" s="118"/>
      <c r="D222" s="122"/>
      <c r="E222" s="122"/>
      <c r="F222" s="122"/>
      <c r="G222" s="122"/>
      <c r="H222" s="122"/>
    </row>
    <row r="223" spans="1:8" ht="21.75" customHeight="1"/>
    <row r="224" spans="1:8" ht="21.75" customHeight="1"/>
    <row r="225" ht="21.75" customHeight="1"/>
    <row r="226" ht="21.75" customHeight="1"/>
    <row r="227" ht="21.75" customHeight="1"/>
    <row r="228" ht="21.75" customHeight="1"/>
    <row r="229" ht="21.75" customHeight="1"/>
  </sheetData>
  <mergeCells count="6">
    <mergeCell ref="A2:G2"/>
    <mergeCell ref="E4:G4"/>
    <mergeCell ref="A4:A5"/>
    <mergeCell ref="B4:B5"/>
    <mergeCell ref="C4:C5"/>
    <mergeCell ref="D4:D5"/>
  </mergeCells>
  <phoneticPr fontId="7" type="noConversion"/>
  <pageMargins left="0.55118110236220474" right="0.55118110236220474" top="0.98425196850393704" bottom="0.98425196850393704" header="0.51181102362204722" footer="0.51181102362204722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I11"/>
  <sheetViews>
    <sheetView workbookViewId="0">
      <selection activeCell="H5" sqref="H5"/>
    </sheetView>
  </sheetViews>
  <sheetFormatPr defaultColWidth="9.140625" defaultRowHeight="12.75"/>
  <cols>
    <col min="1" max="1" width="9.140625" customWidth="1"/>
    <col min="2" max="2" width="41.85546875" customWidth="1"/>
    <col min="3" max="3" width="8.5703125" customWidth="1"/>
    <col min="4" max="4" width="29" customWidth="1"/>
    <col min="5" max="5" width="10.28515625" customWidth="1"/>
    <col min="6" max="6" width="8.140625" customWidth="1"/>
    <col min="7" max="7" width="10.140625" customWidth="1"/>
    <col min="8" max="9" width="8.85546875" customWidth="1"/>
    <col min="10" max="10" width="9.140625" customWidth="1"/>
  </cols>
  <sheetData>
    <row r="1" spans="1:9">
      <c r="A1" s="1" t="s">
        <v>148</v>
      </c>
    </row>
    <row r="2" spans="1:9" ht="26.25" customHeight="1">
      <c r="A2" s="97" t="s">
        <v>149</v>
      </c>
      <c r="B2" s="97"/>
      <c r="C2" s="97"/>
      <c r="D2" s="97"/>
      <c r="E2" s="97"/>
      <c r="F2" s="97"/>
      <c r="G2" s="97"/>
      <c r="H2" s="97"/>
      <c r="I2" s="97"/>
    </row>
    <row r="3" spans="1:9" ht="17.25" customHeight="1">
      <c r="A3" s="2" t="s">
        <v>157</v>
      </c>
      <c r="H3" s="10" t="s">
        <v>2</v>
      </c>
    </row>
    <row r="4" spans="1:9" ht="44.25" customHeight="1">
      <c r="A4" s="104" t="s">
        <v>98</v>
      </c>
      <c r="B4" s="104" t="s">
        <v>124</v>
      </c>
      <c r="C4" s="104" t="s">
        <v>77</v>
      </c>
      <c r="D4" s="104" t="s">
        <v>78</v>
      </c>
      <c r="E4" s="110" t="s">
        <v>79</v>
      </c>
      <c r="F4" s="104" t="s">
        <v>100</v>
      </c>
      <c r="G4" s="104" t="s">
        <v>101</v>
      </c>
      <c r="H4" s="109"/>
      <c r="I4" s="104" t="s">
        <v>102</v>
      </c>
    </row>
    <row r="5" spans="1:9" ht="32.25" customHeight="1">
      <c r="A5" s="109"/>
      <c r="B5" s="109"/>
      <c r="C5" s="109"/>
      <c r="D5" s="109"/>
      <c r="E5" s="109"/>
      <c r="F5" s="109"/>
      <c r="G5" s="9" t="s">
        <v>103</v>
      </c>
      <c r="H5" s="9" t="s">
        <v>104</v>
      </c>
      <c r="I5" s="109"/>
    </row>
    <row r="6" spans="1:9" ht="20.25" customHeight="1">
      <c r="A6" s="5">
        <v>1</v>
      </c>
      <c r="B6" s="5">
        <v>2</v>
      </c>
      <c r="C6" s="5">
        <v>3</v>
      </c>
      <c r="D6" s="5">
        <v>4</v>
      </c>
      <c r="E6" s="5">
        <v>5</v>
      </c>
      <c r="F6" s="5">
        <v>6</v>
      </c>
      <c r="G6" s="5">
        <v>7</v>
      </c>
      <c r="H6" s="5">
        <v>8</v>
      </c>
      <c r="I6" s="5">
        <v>9</v>
      </c>
    </row>
    <row r="7" spans="1:9" ht="20.25" customHeight="1">
      <c r="A7" s="6"/>
      <c r="B7" s="6"/>
      <c r="C7" s="6"/>
      <c r="D7" s="6" t="s">
        <v>93</v>
      </c>
      <c r="E7" s="8">
        <v>6060</v>
      </c>
      <c r="F7" s="8"/>
      <c r="G7" s="8"/>
      <c r="H7" s="8"/>
      <c r="I7" s="8">
        <v>6060</v>
      </c>
    </row>
    <row r="8" spans="1:9" ht="20.25" customHeight="1">
      <c r="A8" s="6"/>
      <c r="B8" s="6"/>
      <c r="C8" s="6" t="s">
        <v>94</v>
      </c>
      <c r="D8" s="6" t="s">
        <v>95</v>
      </c>
      <c r="E8" s="8">
        <v>6060</v>
      </c>
      <c r="F8" s="8"/>
      <c r="G8" s="8"/>
      <c r="H8" s="8"/>
      <c r="I8" s="8">
        <v>6060</v>
      </c>
    </row>
    <row r="9" spans="1:9" ht="20.25" customHeight="1">
      <c r="A9" s="6"/>
      <c r="B9" s="6"/>
      <c r="C9" s="6">
        <v>303</v>
      </c>
      <c r="D9" s="6" t="s">
        <v>158</v>
      </c>
      <c r="E9" s="8">
        <v>6060</v>
      </c>
      <c r="F9" s="8"/>
      <c r="G9" s="8"/>
      <c r="H9" s="8"/>
      <c r="I9" s="8">
        <v>6060</v>
      </c>
    </row>
    <row r="10" spans="1:9" ht="20.25" customHeight="1">
      <c r="A10" s="5">
        <v>2120899</v>
      </c>
      <c r="B10" s="42" t="s">
        <v>205</v>
      </c>
      <c r="C10" s="40">
        <v>303007</v>
      </c>
      <c r="D10" s="44" t="s">
        <v>166</v>
      </c>
      <c r="E10" s="8">
        <v>4060</v>
      </c>
      <c r="F10" s="8"/>
      <c r="G10" s="8"/>
      <c r="H10" s="8"/>
      <c r="I10" s="8">
        <v>4060</v>
      </c>
    </row>
    <row r="11" spans="1:9" ht="20.25" customHeight="1">
      <c r="A11" s="5">
        <v>2120899</v>
      </c>
      <c r="B11" s="42" t="s">
        <v>205</v>
      </c>
      <c r="C11" s="40">
        <v>303012</v>
      </c>
      <c r="D11" s="44" t="s">
        <v>171</v>
      </c>
      <c r="E11" s="8">
        <v>2000</v>
      </c>
      <c r="F11" s="8"/>
      <c r="G11" s="8"/>
      <c r="H11" s="8"/>
      <c r="I11" s="8">
        <v>2000</v>
      </c>
    </row>
  </sheetData>
  <mergeCells count="9">
    <mergeCell ref="A2:I2"/>
    <mergeCell ref="G4:H4"/>
    <mergeCell ref="A4:A5"/>
    <mergeCell ref="B4:B5"/>
    <mergeCell ref="C4:C5"/>
    <mergeCell ref="D4:D5"/>
    <mergeCell ref="E4:E5"/>
    <mergeCell ref="F4:F5"/>
    <mergeCell ref="I4:I5"/>
  </mergeCells>
  <phoneticPr fontId="7" type="noConversion"/>
  <pageMargins left="0.74803149606299213" right="0.74803149606299213" top="0.98425196850393704" bottom="0.98425196850393704" header="0.51181102362204722" footer="0.51181102362204722"/>
  <pageSetup paperSize="9" scale="98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J17"/>
  <sheetViews>
    <sheetView tabSelected="1" workbookViewId="0">
      <selection activeCell="I42" sqref="I42"/>
    </sheetView>
  </sheetViews>
  <sheetFormatPr defaultColWidth="9.140625" defaultRowHeight="12.75"/>
  <cols>
    <col min="1" max="1" width="9.140625" customWidth="1"/>
    <col min="2" max="2" width="22" customWidth="1"/>
    <col min="3" max="3" width="7.42578125" customWidth="1"/>
    <col min="4" max="4" width="35.7109375" customWidth="1"/>
    <col min="5" max="6" width="10.7109375" customWidth="1"/>
    <col min="7" max="7" width="9.85546875" customWidth="1"/>
    <col min="8" max="9" width="9.140625" customWidth="1"/>
    <col min="10" max="10" width="8.85546875" customWidth="1"/>
    <col min="11" max="11" width="9.140625" customWidth="1"/>
  </cols>
  <sheetData>
    <row r="1" spans="1:10">
      <c r="A1" s="1" t="s">
        <v>150</v>
      </c>
    </row>
    <row r="2" spans="1:10" ht="28.5" customHeight="1">
      <c r="A2" s="97" t="s">
        <v>151</v>
      </c>
      <c r="B2" s="97"/>
      <c r="C2" s="97"/>
      <c r="D2" s="97"/>
      <c r="E2" s="97"/>
      <c r="F2" s="97"/>
      <c r="G2" s="97"/>
      <c r="H2" s="97"/>
      <c r="I2" s="97"/>
      <c r="J2" s="97"/>
    </row>
    <row r="3" spans="1:10" ht="18" customHeight="1">
      <c r="A3" s="2" t="s">
        <v>157</v>
      </c>
      <c r="B3" s="3"/>
      <c r="C3" s="3"/>
      <c r="D3" s="3"/>
      <c r="E3" s="3"/>
      <c r="F3" s="3"/>
      <c r="G3" s="3"/>
      <c r="H3" s="3"/>
      <c r="I3" s="3" t="s">
        <v>2</v>
      </c>
    </row>
    <row r="4" spans="1:10" ht="29.25" customHeight="1">
      <c r="A4" s="104" t="s">
        <v>98</v>
      </c>
      <c r="B4" s="104" t="s">
        <v>124</v>
      </c>
      <c r="C4" s="104" t="s">
        <v>77</v>
      </c>
      <c r="D4" s="104" t="s">
        <v>78</v>
      </c>
      <c r="E4" s="104" t="s">
        <v>152</v>
      </c>
      <c r="F4" s="104"/>
      <c r="G4" s="104"/>
      <c r="H4" s="104"/>
      <c r="I4" s="104"/>
      <c r="J4" s="104"/>
    </row>
    <row r="5" spans="1:10" ht="35.25" customHeight="1">
      <c r="A5" s="104"/>
      <c r="B5" s="104"/>
      <c r="C5" s="104"/>
      <c r="D5" s="104"/>
      <c r="E5" s="104" t="s">
        <v>93</v>
      </c>
      <c r="F5" s="104" t="s">
        <v>153</v>
      </c>
      <c r="G5" s="104" t="s">
        <v>154</v>
      </c>
      <c r="H5" s="104"/>
      <c r="I5" s="104"/>
      <c r="J5" s="104" t="s">
        <v>146</v>
      </c>
    </row>
    <row r="6" spans="1:10" ht="44.25" customHeight="1">
      <c r="A6" s="104"/>
      <c r="B6" s="104"/>
      <c r="C6" s="104"/>
      <c r="D6" s="104"/>
      <c r="E6" s="104"/>
      <c r="F6" s="104"/>
      <c r="G6" s="4" t="s">
        <v>130</v>
      </c>
      <c r="H6" s="4" t="s">
        <v>155</v>
      </c>
      <c r="I6" s="4" t="s">
        <v>156</v>
      </c>
      <c r="J6" s="104"/>
    </row>
    <row r="7" spans="1:10" ht="19.5" customHeight="1">
      <c r="A7" s="5">
        <v>1</v>
      </c>
      <c r="B7" s="5">
        <v>2</v>
      </c>
      <c r="C7" s="5">
        <v>3</v>
      </c>
      <c r="D7" s="5">
        <v>4</v>
      </c>
      <c r="E7" s="5">
        <v>5</v>
      </c>
      <c r="F7" s="5">
        <v>6</v>
      </c>
      <c r="G7" s="5">
        <v>7</v>
      </c>
      <c r="H7" s="5">
        <v>8</v>
      </c>
      <c r="I7" s="5">
        <v>9</v>
      </c>
      <c r="J7" s="5">
        <v>10</v>
      </c>
    </row>
    <row r="8" spans="1:10" ht="18.75" customHeight="1">
      <c r="A8" s="6"/>
      <c r="B8" s="6"/>
      <c r="C8" s="6"/>
      <c r="D8" s="7" t="s">
        <v>93</v>
      </c>
      <c r="E8" s="8">
        <v>15.04</v>
      </c>
      <c r="F8" s="8">
        <v>2</v>
      </c>
      <c r="G8" s="8">
        <v>9.5</v>
      </c>
      <c r="H8" s="8"/>
      <c r="I8" s="8">
        <v>9.5</v>
      </c>
      <c r="J8" s="8">
        <v>3.54</v>
      </c>
    </row>
    <row r="9" spans="1:10" ht="18.75" customHeight="1">
      <c r="A9" s="6"/>
      <c r="B9" s="6"/>
      <c r="C9" s="6" t="s">
        <v>94</v>
      </c>
      <c r="D9" s="6" t="s">
        <v>95</v>
      </c>
      <c r="E9" s="8">
        <v>15.04</v>
      </c>
      <c r="F9" s="8">
        <v>2</v>
      </c>
      <c r="G9" s="8">
        <v>9.5</v>
      </c>
      <c r="H9" s="8"/>
      <c r="I9" s="8">
        <v>9.5</v>
      </c>
      <c r="J9" s="8">
        <v>3.54</v>
      </c>
    </row>
    <row r="10" spans="1:10" ht="18.75" customHeight="1">
      <c r="A10" s="6"/>
      <c r="B10" s="6"/>
      <c r="C10" s="6">
        <v>303</v>
      </c>
      <c r="D10" s="6" t="s">
        <v>158</v>
      </c>
      <c r="E10" s="8">
        <v>15.04</v>
      </c>
      <c r="F10" s="8">
        <v>2</v>
      </c>
      <c r="G10" s="8">
        <v>9.5</v>
      </c>
      <c r="H10" s="8"/>
      <c r="I10" s="8">
        <v>9.5</v>
      </c>
      <c r="J10" s="8">
        <v>3.54</v>
      </c>
    </row>
    <row r="11" spans="1:10" ht="19.5" customHeight="1">
      <c r="A11" s="80">
        <v>2100101</v>
      </c>
      <c r="B11" s="42" t="s">
        <v>230</v>
      </c>
      <c r="C11" s="6">
        <v>303001</v>
      </c>
      <c r="D11" s="6" t="s">
        <v>159</v>
      </c>
      <c r="E11" s="8">
        <v>0.7</v>
      </c>
      <c r="F11" s="8"/>
      <c r="G11" s="8"/>
      <c r="H11" s="8"/>
      <c r="I11" s="8"/>
      <c r="J11" s="8">
        <v>0.7</v>
      </c>
    </row>
    <row r="12" spans="1:10" ht="19.5" customHeight="1">
      <c r="A12" s="80">
        <v>2100401</v>
      </c>
      <c r="B12" s="42" t="s">
        <v>202</v>
      </c>
      <c r="C12" s="40">
        <v>303007</v>
      </c>
      <c r="D12" s="95" t="s">
        <v>166</v>
      </c>
      <c r="E12" s="8">
        <v>6.66</v>
      </c>
      <c r="F12" s="8"/>
      <c r="G12" s="8">
        <v>5</v>
      </c>
      <c r="H12" s="8"/>
      <c r="I12" s="8">
        <v>5</v>
      </c>
      <c r="J12" s="8">
        <v>1.66</v>
      </c>
    </row>
    <row r="13" spans="1:10" ht="19.5" customHeight="1">
      <c r="A13" s="80">
        <v>2100402</v>
      </c>
      <c r="B13" s="42" t="s">
        <v>203</v>
      </c>
      <c r="C13" s="40">
        <v>303008</v>
      </c>
      <c r="D13" s="95" t="s">
        <v>167</v>
      </c>
      <c r="E13" s="8">
        <v>0.5</v>
      </c>
      <c r="F13" s="8"/>
      <c r="G13" s="8"/>
      <c r="H13" s="8"/>
      <c r="I13" s="8"/>
      <c r="J13" s="8">
        <v>0.5</v>
      </c>
    </row>
    <row r="14" spans="1:10" ht="19.5" customHeight="1">
      <c r="A14" s="38">
        <v>2100406</v>
      </c>
      <c r="B14" s="91" t="s">
        <v>208</v>
      </c>
      <c r="C14" s="92">
        <v>303009</v>
      </c>
      <c r="D14" s="96" t="s">
        <v>168</v>
      </c>
      <c r="E14" s="93">
        <v>4</v>
      </c>
      <c r="F14" s="93">
        <v>2</v>
      </c>
      <c r="G14" s="93">
        <v>2</v>
      </c>
      <c r="H14" s="93"/>
      <c r="I14" s="93">
        <v>2</v>
      </c>
      <c r="J14" s="93"/>
    </row>
    <row r="15" spans="1:10" ht="19.5" customHeight="1">
      <c r="A15" s="80">
        <v>2100405</v>
      </c>
      <c r="B15" s="42" t="s">
        <v>210</v>
      </c>
      <c r="C15" s="40">
        <v>303010</v>
      </c>
      <c r="D15" s="95" t="s">
        <v>169</v>
      </c>
      <c r="E15" s="94">
        <v>0.57999999999999996</v>
      </c>
      <c r="F15" s="94"/>
      <c r="G15" s="94"/>
      <c r="H15" s="94"/>
      <c r="I15" s="94"/>
      <c r="J15" s="94">
        <v>0.57999999999999996</v>
      </c>
    </row>
    <row r="16" spans="1:10" ht="19.5" customHeight="1">
      <c r="A16" s="80">
        <v>2100299</v>
      </c>
      <c r="B16" s="42" t="s">
        <v>176</v>
      </c>
      <c r="C16" s="40">
        <v>303011</v>
      </c>
      <c r="D16" s="95" t="s">
        <v>170</v>
      </c>
      <c r="E16" s="94">
        <v>2.5</v>
      </c>
      <c r="F16" s="94"/>
      <c r="G16" s="94">
        <v>2.5</v>
      </c>
      <c r="H16" s="94"/>
      <c r="I16" s="94">
        <v>2.5</v>
      </c>
      <c r="J16" s="94"/>
    </row>
    <row r="17" spans="1:10" ht="19.5" customHeight="1">
      <c r="A17" s="80">
        <v>2100716</v>
      </c>
      <c r="B17" s="42" t="s">
        <v>215</v>
      </c>
      <c r="C17" s="40">
        <v>303013</v>
      </c>
      <c r="D17" s="95" t="s">
        <v>172</v>
      </c>
      <c r="E17" s="94">
        <v>0.1</v>
      </c>
      <c r="F17" s="94"/>
      <c r="G17" s="94"/>
      <c r="H17" s="94"/>
      <c r="I17" s="94"/>
      <c r="J17" s="94">
        <v>0.1</v>
      </c>
    </row>
  </sheetData>
  <mergeCells count="10">
    <mergeCell ref="A2:J2"/>
    <mergeCell ref="E4:J4"/>
    <mergeCell ref="G5:I5"/>
    <mergeCell ref="A4:A6"/>
    <mergeCell ref="B4:B6"/>
    <mergeCell ref="C4:C6"/>
    <mergeCell ref="D4:D6"/>
    <mergeCell ref="E5:E6"/>
    <mergeCell ref="F5:F6"/>
    <mergeCell ref="J5:J6"/>
  </mergeCells>
  <phoneticPr fontId="7" type="noConversion"/>
  <pageMargins left="0.74803149606299213" right="0.74803149606299213" top="0.98425196850393704" bottom="0.98425196850393704" header="0.51181102362204722" footer="0.51181102362204722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4" baseType="variant">
      <vt:variant>
        <vt:lpstr>工作表</vt:lpstr>
      </vt:variant>
      <vt:variant>
        <vt:i4>9</vt:i4>
      </vt:variant>
      <vt:variant>
        <vt:lpstr>命名范围</vt:lpstr>
      </vt:variant>
      <vt:variant>
        <vt:i4>1</vt:i4>
      </vt:variant>
    </vt:vector>
  </HeadingPairs>
  <TitlesOfParts>
    <vt:vector size="10" baseType="lpstr">
      <vt:lpstr>目录</vt:lpstr>
      <vt:lpstr>【01】收支总表</vt:lpstr>
      <vt:lpstr>【02】收入总表</vt:lpstr>
      <vt:lpstr>【03】支出总表</vt:lpstr>
      <vt:lpstr>【04】财拨收支总表</vt:lpstr>
      <vt:lpstr>【05】一般公共预算支出</vt:lpstr>
      <vt:lpstr>【06】一般公共预算基本支出</vt:lpstr>
      <vt:lpstr>【07】政府性基金支出</vt:lpstr>
      <vt:lpstr>【08】财拨三公支出</vt:lpstr>
      <vt:lpstr>【07】政府性基金支出!Print_Area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dreamsummit</cp:lastModifiedBy>
  <cp:lastPrinted>2022-02-10T03:51:19Z</cp:lastPrinted>
  <dcterms:created xsi:type="dcterms:W3CDTF">2022-01-27T08:48:00Z</dcterms:created>
  <dcterms:modified xsi:type="dcterms:W3CDTF">2022-02-10T03:52:00Z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DC93E6B9FB72471787A021D218F3263C</vt:lpwstr>
  </property>
  <property fmtid="{D5CDD505-2E9C-101B-9397-08002B2CF9AE}" pid="3" name="KSOProductBuildVer">
    <vt:lpwstr>2052-11.1.0.11294</vt:lpwstr>
  </property>
</Properties>
</file>