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目录" sheetId="1" r:id="rId1"/>
    <sheet name="收支预算总表" sheetId="2" r:id="rId2"/>
    <sheet name="收入预算总表" sheetId="3" r:id="rId3"/>
    <sheet name="支出预算总表" sheetId="4" r:id="rId4"/>
    <sheet name="财政拨款收支预算总表" sheetId="5" r:id="rId5"/>
    <sheet name="一般公共预算基本支出表" sheetId="6" r:id="rId6"/>
    <sheet name="财政拨款三公经费支出表" sheetId="8" r:id="rId7"/>
  </sheets>
  <calcPr calcId="144525"/>
</workbook>
</file>

<file path=xl/sharedStrings.xml><?xml version="1.0" encoding="utf-8"?>
<sst xmlns="http://schemas.openxmlformats.org/spreadsheetml/2006/main" count="292" uniqueCount="202">
  <si>
    <t>文化和旅游系统部门预算公开表格目录</t>
  </si>
  <si>
    <t>一、2020年收支决算表</t>
  </si>
  <si>
    <t>二、2020年收入预算总表</t>
  </si>
  <si>
    <t>三、2020年支出预算总表</t>
  </si>
  <si>
    <t xml:space="preserve">       四、2020年财政拨款收支预算总表</t>
  </si>
  <si>
    <t xml:space="preserve">    五、2020年一般公共预算支出表</t>
  </si>
  <si>
    <t xml:space="preserve">       六、2020年一般公共预算基本支出表</t>
  </si>
  <si>
    <t xml:space="preserve">      七、2020年财政拨款三公经费支出表</t>
  </si>
  <si>
    <t xml:space="preserve"> 收  支  预  算  总  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</si>
  <si>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</si>
  <si>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</si>
  <si>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</si>
  <si>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</si>
  <si>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</si>
  <si>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</si>
  <si>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</si>
  <si>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</si>
  <si>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</si>
  <si>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</si>
  <si>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</si>
  <si>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</si>
  <si>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</si>
  <si>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</si>
  <si>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</si>
  <si>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</si>
  <si>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</si>
  <si>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>二、项目支出</t>
  </si>
  <si>
    <t>四、【204】公共安全支出</t>
  </si>
  <si>
    <t xml:space="preserve">        行政事业性收费收入</t>
  </si>
  <si>
    <t xml:space="preserve">        专项性公用支出</t>
  </si>
  <si>
    <t>五、【205】教育支出</t>
  </si>
  <si>
    <t xml:space="preserve">        罚没收入</t>
  </si>
  <si>
    <t xml:space="preserve">                 其中：大型会议费</t>
  </si>
  <si>
    <t>六、【206】科学技术支出</t>
  </si>
  <si>
    <t xml:space="preserve">        国有资源(资产)有偿使用收入</t>
  </si>
  <si>
    <t xml:space="preserve">             购置项目</t>
  </si>
  <si>
    <t>七、【207】文化体育与传媒支出</t>
  </si>
  <si>
    <t xml:space="preserve">        其他非税收入</t>
  </si>
  <si>
    <t xml:space="preserve">             其他专项性公用支出</t>
  </si>
  <si>
    <t>八、【208】社会保障和就业支出</t>
  </si>
  <si>
    <t xml:space="preserve">         政府性基金拨款</t>
  </si>
  <si>
    <t xml:space="preserve">         基本建设支出</t>
  </si>
  <si>
    <t>九、【209】社会保险基金支出</t>
  </si>
  <si>
    <t>二、事?收入（不含非税收入）</t>
  </si>
  <si>
    <t xml:space="preserve">    其他项目支出</t>
  </si>
  <si>
    <t>十、【210】医疗卫生与计划生育支出</t>
  </si>
  <si>
    <t>三、事业单位经营收入</t>
  </si>
  <si>
    <t>三、事业单位经营支出</t>
  </si>
  <si>
    <t>十一、【211】节能环保支出</t>
  </si>
  <si>
    <t>四、其他收入</t>
  </si>
  <si>
    <t>四、政府统筹</t>
  </si>
  <si>
    <t>十二、【212】城乡社区支出</t>
  </si>
  <si>
    <t>五、上级补助收入</t>
  </si>
  <si>
    <t>五、对附属单位补助支出</t>
  </si>
  <si>
    <t>十三、【213】农林水支出</t>
  </si>
  <si>
    <t>六、附属单位上缴收入</t>
  </si>
  <si>
    <t>六、上缴上级支出</t>
  </si>
  <si>
    <t>十四、【214】交通运输支出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</si>
  <si>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</si>
  <si>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</si>
  <si>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</si>
  <si>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</si>
  <si>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</si>
  <si>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</si>
  <si>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</si>
  <si>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</si>
  <si>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</si>
  <si>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</si>
  <si>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</si>
  <si>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</si>
  <si>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</si>
  <si>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</si>
  <si>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</si>
  <si>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</si>
  <si>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</si>
  <si>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</si>
  <si>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</si>
  <si>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</si>
  <si>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</si>
  <si>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</si>
  <si>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</si>
  <si>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</si>
  <si>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</si>
  <si>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收入预算总表</t>
  </si>
  <si>
    <t>单位代码</t>
  </si>
  <si>
    <t>单位名称</t>
  </si>
  <si>
    <t>总计</t>
  </si>
  <si>
    <t>上年结余、结存</t>
  </si>
  <si>
    <t>财政拨款（补助）</t>
  </si>
  <si>
    <t>事?收入（不含非税收入）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</si>
  <si>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</si>
  <si>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</si>
  <si>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</si>
  <si>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</si>
  <si>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</si>
  <si>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</si>
  <si>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</si>
  <si>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</si>
  <si>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</si>
  <si>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</si>
  <si>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</si>
  <si>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</si>
  <si>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</si>
  <si>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</si>
  <si>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</si>
  <si>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</si>
  <si>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</si>
  <si>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</si>
  <si>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</si>
  <si>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</si>
  <si>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303001</t>
  </si>
  <si>
    <t>鄂州市文化和旅游局本级</t>
  </si>
  <si>
    <t xml:space="preserve">  303001</t>
  </si>
  <si>
    <t xml:space="preserve">  鄂州市文化和旅游局本级</t>
  </si>
  <si>
    <t>303002</t>
  </si>
  <si>
    <t>鄂州市图书馆</t>
  </si>
  <si>
    <t xml:space="preserve">  303002</t>
  </si>
  <si>
    <t xml:space="preserve">  鄂州市图书馆</t>
  </si>
  <si>
    <t>303003</t>
  </si>
  <si>
    <t>鄂州市博物馆</t>
  </si>
  <si>
    <t xml:space="preserve">  303003</t>
  </si>
  <si>
    <t xml:space="preserve">  鄂州市博物馆</t>
  </si>
  <si>
    <t>303004</t>
  </si>
  <si>
    <t>鄂州市群众艺术馆</t>
  </si>
  <si>
    <t xml:space="preserve">  303004</t>
  </si>
  <si>
    <t xml:space="preserve">  鄂州市群众艺术馆</t>
  </si>
  <si>
    <t>303005</t>
  </si>
  <si>
    <t>鄂州市青少年业余体育运动学校</t>
  </si>
  <si>
    <t xml:space="preserve">  303005</t>
  </si>
  <si>
    <t xml:space="preserve">  鄂州市青少年业余体育运动学校</t>
  </si>
  <si>
    <t>303007</t>
  </si>
  <si>
    <t>鄂州市艺术创作研究所</t>
  </si>
  <si>
    <t xml:space="preserve">  303007</t>
  </si>
  <si>
    <t xml:space="preserve">  鄂州市艺术创作研究所</t>
  </si>
  <si>
    <t>303008</t>
  </si>
  <si>
    <t>鄂州市社会体育管理中心</t>
  </si>
  <si>
    <t xml:space="preserve">  303008</t>
  </si>
  <si>
    <t xml:space="preserve">  鄂州市社会体育管理中心</t>
  </si>
  <si>
    <t>文旅部门2020年支出预算总表</t>
  </si>
  <si>
    <t>单位名称(科目)</t>
  </si>
  <si>
    <t>合   计</t>
  </si>
  <si>
    <t>其他自有资金</t>
  </si>
  <si>
    <t>款</t>
  </si>
  <si>
    <t>小    计</t>
  </si>
  <si>
    <t>经费拨款               （补助）</t>
  </si>
  <si>
    <t>纳入预算管理的各项收入安排的拨款</t>
  </si>
  <si>
    <t>纳入预算管理的政府性基金</t>
  </si>
  <si>
    <t>鄂州市文化体育新闻出版广电局本级</t>
  </si>
  <si>
    <t xml:space="preserve">  干部教育</t>
  </si>
  <si>
    <t xml:space="preserve">  行政运行（文旅）</t>
  </si>
  <si>
    <t xml:space="preserve">  一般行政管理事务（文旅）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</si>
  <si>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</si>
  <si>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</si>
  <si>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</si>
  <si>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图书馆</t>
  </si>
  <si>
    <t xml:space="preserve">  事业单位医疗</t>
  </si>
  <si>
    <t xml:space="preserve">  博物馆</t>
  </si>
  <si>
    <t xml:space="preserve">  群众文化</t>
  </si>
  <si>
    <t xml:space="preserve">  群众体育</t>
  </si>
  <si>
    <t xml:space="preserve">  文化创作与保护</t>
  </si>
  <si>
    <t xml:space="preserve">  体育场馆</t>
  </si>
  <si>
    <t>文化和旅游部门2020年财政拨款收支预算总表</t>
  </si>
  <si>
    <t>表四</t>
  </si>
  <si>
    <t>收入</t>
  </si>
  <si>
    <t>支出</t>
  </si>
  <si>
    <t>项目</t>
  </si>
  <si>
    <t>预算数</t>
  </si>
  <si>
    <t>财政拨款收入</t>
  </si>
  <si>
    <t>其中：一般公共预算拨款</t>
  </si>
  <si>
    <t xml:space="preserve">      政府性基金预算拨款</t>
  </si>
  <si>
    <t>本年收入合计</t>
  </si>
  <si>
    <t>本年支出合计</t>
  </si>
  <si>
    <t>上年结余（转）</t>
  </si>
  <si>
    <t>结转下年</t>
  </si>
  <si>
    <t>收入总计</t>
  </si>
  <si>
    <t>支出总计</t>
  </si>
  <si>
    <t>文体和旅游局部门2020年一般公共预算支出表</t>
  </si>
  <si>
    <t>表五</t>
  </si>
  <si>
    <t>功能分类科目</t>
  </si>
  <si>
    <t>其中</t>
  </si>
  <si>
    <t>科目编码</t>
  </si>
  <si>
    <t>科目名称</t>
  </si>
  <si>
    <t>基本支出</t>
  </si>
  <si>
    <t>项目支出</t>
  </si>
  <si>
    <t>行政运行</t>
  </si>
  <si>
    <t>图书馆</t>
  </si>
  <si>
    <t>群众文化</t>
  </si>
  <si>
    <t>文化创作与保护</t>
  </si>
  <si>
    <t>博物馆</t>
  </si>
  <si>
    <t>群众体育</t>
  </si>
  <si>
    <t>体育场馆</t>
  </si>
  <si>
    <t>干部教育</t>
  </si>
  <si>
    <t>养老保险</t>
  </si>
  <si>
    <t>医疗保险</t>
  </si>
  <si>
    <t>住房公积金</t>
  </si>
  <si>
    <t>文化和旅游局部门2020年财政拨款“三公”经费支出表</t>
  </si>
  <si>
    <t>表八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</si>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</sst>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  <numFmt numFmtId="177" formatCode="0000"/>
    <numFmt numFmtId="178" formatCode="00"/>
    <numFmt numFmtId="179" formatCode="* #,##0.00;* \-#,##0.00;* &quot;&quot;??;@"/>
    <numFmt numFmtId="180" formatCode="#,##0.0000"/>
  </numFmts>
  <fonts count="26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6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14" fillId="11" borderId="14" applyNumberFormat="0" applyAlignment="0" applyProtection="0">
      <alignment vertical="center"/>
    </xf>
    <xf numFmtId="0" fontId="24" fillId="29" borderId="1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2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Continuous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3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right" vertical="center" wrapText="1"/>
    </xf>
    <xf numFmtId="176" fontId="3" fillId="0" borderId="0" xfId="0" applyNumberFormat="1" applyFont="1" applyFill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9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11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/>
    <xf numFmtId="0" fontId="3" fillId="0" borderId="2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15" sqref="J15"/>
    </sheetView>
  </sheetViews>
  <sheetFormatPr defaultColWidth="9" defaultRowHeight="14.25" outlineLevelRow="7" outlineLevelCol="5"/>
  <sheetData>
    <row r="1" ht="20.25" spans="1:6">
      <c r="A1" s="105" t="s">
        <v>0</v>
      </c>
      <c r="B1" s="105"/>
      <c r="C1" s="105"/>
      <c r="D1" s="105"/>
      <c r="E1" s="105"/>
      <c r="F1" s="105"/>
    </row>
    <row r="2" ht="20.25" spans="1:6">
      <c r="A2" s="105" t="s">
        <v>1</v>
      </c>
      <c r="B2" s="105"/>
      <c r="C2" s="105"/>
      <c r="D2" s="105"/>
      <c r="E2" s="105"/>
      <c r="F2" s="105"/>
    </row>
    <row r="3" ht="20.25" spans="1:6">
      <c r="A3" s="105" t="s">
        <v>2</v>
      </c>
      <c r="B3" s="105"/>
      <c r="C3" s="105"/>
      <c r="D3" s="105"/>
      <c r="E3" s="105"/>
      <c r="F3" s="105"/>
    </row>
    <row r="4" ht="20.25" spans="1:6">
      <c r="A4" s="105" t="s">
        <v>3</v>
      </c>
      <c r="B4" s="105"/>
      <c r="C4" s="105"/>
      <c r="D4" s="105"/>
      <c r="E4" s="105"/>
      <c r="F4" s="105"/>
    </row>
    <row r="5" ht="20.25" spans="1:6">
      <c r="A5" s="105" t="s">
        <v>4</v>
      </c>
      <c r="B5" s="105"/>
      <c r="C5" s="105"/>
      <c r="D5" s="105"/>
      <c r="E5" s="105"/>
      <c r="F5" s="105"/>
    </row>
    <row r="6" ht="20.25" spans="1:6">
      <c r="A6" s="105" t="s">
        <v>5</v>
      </c>
      <c r="B6" s="105"/>
      <c r="C6" s="105"/>
      <c r="D6" s="105"/>
      <c r="E6" s="105"/>
      <c r="F6" s="105"/>
    </row>
    <row r="7" ht="20.25" spans="1:6">
      <c r="A7" s="105" t="s">
        <v>6</v>
      </c>
      <c r="B7" s="105"/>
      <c r="C7" s="105"/>
      <c r="D7" s="105"/>
      <c r="E7" s="105"/>
      <c r="F7" s="105"/>
    </row>
    <row r="8" ht="20.25" spans="1:6">
      <c r="A8" s="105" t="s">
        <v>7</v>
      </c>
      <c r="B8" s="105"/>
      <c r="C8" s="105"/>
      <c r="D8" s="105"/>
      <c r="E8" s="105"/>
      <c r="F8" s="105"/>
    </row>
  </sheetData>
  <mergeCells count="8">
    <mergeCell ref="A1:F1"/>
    <mergeCell ref="A2:F2"/>
    <mergeCell ref="A3:F3"/>
    <mergeCell ref="A4:F4"/>
    <mergeCell ref="A5:F5"/>
    <mergeCell ref="A6:F6"/>
    <mergeCell ref="A7:F7"/>
    <mergeCell ref="A8:F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7" workbookViewId="0">
      <selection activeCell="F14" sqref="F14"/>
    </sheetView>
  </sheetViews>
  <sheetFormatPr defaultColWidth="9" defaultRowHeight="14.25" outlineLevelCol="5"/>
  <cols>
    <col min="1" max="1" width="21.75" customWidth="1"/>
    <col min="3" max="3" width="31.125" customWidth="1"/>
    <col min="4" max="4" width="14.625" customWidth="1"/>
    <col min="5" max="5" width="29.125" customWidth="1"/>
    <col min="6" max="6" width="14.5" customWidth="1"/>
  </cols>
  <sheetData>
    <row r="1" ht="27" spans="1:6">
      <c r="A1" s="69" t="s">
        <v>8</v>
      </c>
      <c r="B1" s="69"/>
      <c r="C1" s="69"/>
      <c r="D1" s="69"/>
      <c r="E1" s="69"/>
      <c r="F1" s="69"/>
    </row>
    <row r="2" spans="1:6">
      <c r="A2" s="68"/>
      <c r="B2" s="70"/>
      <c r="C2" s="70"/>
      <c r="D2" s="68"/>
      <c r="E2" s="68"/>
      <c r="F2" s="71" t="s">
        <v>9</v>
      </c>
    </row>
    <row r="3" spans="1:6">
      <c r="A3" s="72" t="s">
        <v>10</v>
      </c>
      <c r="B3" s="73"/>
      <c r="C3" s="19" t="s">
        <v>11</v>
      </c>
      <c r="D3" s="19"/>
      <c r="E3" s="19"/>
      <c r="F3" s="19"/>
    </row>
    <row r="4" spans="1:6">
      <c r="A4" s="19" t="s">
        <v>12</v>
      </c>
      <c r="B4" s="27" t="s">
        <v>13</v>
      </c>
      <c r="C4" s="74" t="s">
        <v>14</v>
      </c>
      <c r="D4" s="75" t="s">
        <v>13</v>
      </c>
      <c r="E4" s="74" t="s">
        <v>15</v>
      </c>
      <c r="F4" s="28" t="s">
        <v>13</v>
      </c>
    </row>
    <row r="5" spans="1:6">
      <c r="A5" s="76" t="s">
        <v>16</v>
      </c>
      <c r="B5" s="77">
        <v>4266.15</v>
      </c>
      <c r="C5" s="78" t="s">
        <v>17</v>
      </c>
      <c r="D5" s="77">
        <v>2278.15</v>
      </c>
      <c r="E5" s="79" t="s">
        <v>18</v>
      </c>
      <c r="F5" s="77">
        <v>0</v>
      </c>
    </row>
    <row r="6" spans="1:6">
      <c r="A6" s="80" t="s">
        <v>19</v>
      </c>
      <c r="B6" s="38">
        <v>3723.15</v>
      </c>
      <c r="C6" s="81" t="s">
        <v>20</v>
      </c>
      <c r="D6" s="77">
        <v>2011.14</v>
      </c>
      <c r="E6" s="79" t="s">
        <v>21</v>
      </c>
      <c r="F6" s="77">
        <v>0</v>
      </c>
    </row>
    <row r="7" spans="1:6">
      <c r="A7" s="80" t="s">
        <v>22</v>
      </c>
      <c r="B7" s="82">
        <v>543</v>
      </c>
      <c r="C7" s="81" t="s">
        <v>23</v>
      </c>
      <c r="D7" s="77">
        <v>267.01</v>
      </c>
      <c r="E7" s="79" t="s">
        <v>24</v>
      </c>
      <c r="F7" s="77">
        <v>0</v>
      </c>
    </row>
    <row r="8" spans="1:6">
      <c r="A8" s="83" t="s">
        <v>25</v>
      </c>
      <c r="B8" s="77">
        <v>0</v>
      </c>
      <c r="C8" s="78" t="s">
        <v>26</v>
      </c>
      <c r="D8" s="38">
        <v>2601</v>
      </c>
      <c r="E8" s="79" t="s">
        <v>27</v>
      </c>
      <c r="F8" s="77">
        <v>0</v>
      </c>
    </row>
    <row r="9" spans="1:6">
      <c r="A9" s="76" t="s">
        <v>28</v>
      </c>
      <c r="B9" s="77">
        <v>0</v>
      </c>
      <c r="C9" s="84" t="s">
        <v>29</v>
      </c>
      <c r="D9" s="82">
        <f>D10+D11+D12</f>
        <v>0</v>
      </c>
      <c r="E9" s="79" t="s">
        <v>30</v>
      </c>
      <c r="F9" s="77">
        <v>13.49</v>
      </c>
    </row>
    <row r="10" spans="1:6">
      <c r="A10" s="76" t="s">
        <v>31</v>
      </c>
      <c r="B10" s="77"/>
      <c r="C10" s="85" t="s">
        <v>32</v>
      </c>
      <c r="D10" s="86">
        <v>0</v>
      </c>
      <c r="E10" s="79" t="s">
        <v>33</v>
      </c>
      <c r="F10" s="77">
        <v>0</v>
      </c>
    </row>
    <row r="11" spans="1:6">
      <c r="A11" s="76" t="s">
        <v>34</v>
      </c>
      <c r="B11" s="87">
        <v>143</v>
      </c>
      <c r="C11" s="68" t="s">
        <v>35</v>
      </c>
      <c r="D11" s="77"/>
      <c r="E11" s="79" t="s">
        <v>36</v>
      </c>
      <c r="F11" s="77">
        <v>4466.43</v>
      </c>
    </row>
    <row r="12" spans="1:6">
      <c r="A12" s="76" t="s">
        <v>37</v>
      </c>
      <c r="B12" s="38">
        <v>400</v>
      </c>
      <c r="C12" s="78" t="s">
        <v>38</v>
      </c>
      <c r="D12" s="77"/>
      <c r="E12" s="79" t="s">
        <v>39</v>
      </c>
      <c r="F12" s="77">
        <v>169.9</v>
      </c>
    </row>
    <row r="13" spans="1:6">
      <c r="A13" s="83" t="s">
        <v>40</v>
      </c>
      <c r="B13" s="88"/>
      <c r="C13" s="81" t="s">
        <v>41</v>
      </c>
      <c r="D13" s="89">
        <v>0</v>
      </c>
      <c r="E13" s="79" t="s">
        <v>42</v>
      </c>
      <c r="F13" s="77">
        <v>0</v>
      </c>
    </row>
    <row r="14" spans="1:6">
      <c r="A14" s="76" t="s">
        <v>43</v>
      </c>
      <c r="B14" s="82">
        <v>0</v>
      </c>
      <c r="C14" s="68" t="s">
        <v>44</v>
      </c>
      <c r="D14" s="77">
        <v>2601</v>
      </c>
      <c r="E14" s="79" t="s">
        <v>45</v>
      </c>
      <c r="F14" s="77">
        <v>99.87</v>
      </c>
    </row>
    <row r="15" spans="1:6">
      <c r="A15" s="76" t="s">
        <v>46</v>
      </c>
      <c r="B15" s="77">
        <v>0</v>
      </c>
      <c r="C15" s="78" t="s">
        <v>47</v>
      </c>
      <c r="D15" s="77">
        <v>0</v>
      </c>
      <c r="E15" s="79" t="s">
        <v>48</v>
      </c>
      <c r="F15" s="77">
        <v>0</v>
      </c>
    </row>
    <row r="16" spans="1:6">
      <c r="A16" s="76" t="s">
        <v>49</v>
      </c>
      <c r="B16" s="77">
        <v>0</v>
      </c>
      <c r="C16" s="78" t="s">
        <v>50</v>
      </c>
      <c r="D16" s="77">
        <v>0</v>
      </c>
      <c r="E16" s="79" t="s">
        <v>51</v>
      </c>
      <c r="F16" s="77">
        <v>0</v>
      </c>
    </row>
    <row r="17" spans="1:6">
      <c r="A17" s="76" t="s">
        <v>52</v>
      </c>
      <c r="B17" s="77">
        <v>613</v>
      </c>
      <c r="C17" s="78" t="s">
        <v>53</v>
      </c>
      <c r="D17" s="38">
        <v>0</v>
      </c>
      <c r="E17" s="79" t="s">
        <v>54</v>
      </c>
      <c r="F17" s="77">
        <v>0</v>
      </c>
    </row>
    <row r="18" spans="1:6">
      <c r="A18" s="76" t="s">
        <v>55</v>
      </c>
      <c r="B18" s="77">
        <v>0</v>
      </c>
      <c r="C18" s="78" t="s">
        <v>56</v>
      </c>
      <c r="D18" s="88">
        <v>0</v>
      </c>
      <c r="E18" s="79" t="s">
        <v>57</v>
      </c>
      <c r="F18" s="77">
        <v>0</v>
      </c>
    </row>
    <row r="19" spans="1:6">
      <c r="A19" s="90"/>
      <c r="B19" s="90"/>
      <c r="E19" s="79" t="s">
        <v>58</v>
      </c>
      <c r="F19" s="77">
        <v>0</v>
      </c>
    </row>
    <row r="20" spans="1:6">
      <c r="A20" s="90"/>
      <c r="B20" s="90"/>
      <c r="C20" s="78"/>
      <c r="D20" s="82"/>
      <c r="E20" s="91" t="s">
        <v>59</v>
      </c>
      <c r="F20" s="77">
        <v>0</v>
      </c>
    </row>
    <row r="21" spans="1:6">
      <c r="A21" s="90"/>
      <c r="B21" s="90"/>
      <c r="C21" s="78"/>
      <c r="D21" s="77"/>
      <c r="E21" s="91" t="s">
        <v>60</v>
      </c>
      <c r="F21" s="77">
        <v>0</v>
      </c>
    </row>
    <row r="22" spans="1:6">
      <c r="A22" s="90"/>
      <c r="B22" s="90"/>
      <c r="C22" s="78"/>
      <c r="D22" s="77"/>
      <c r="E22" s="91" t="s">
        <v>61</v>
      </c>
      <c r="F22" s="77">
        <v>0</v>
      </c>
    </row>
    <row r="23" spans="1:6">
      <c r="A23" s="90"/>
      <c r="B23" s="90"/>
      <c r="C23" s="78"/>
      <c r="D23" s="77"/>
      <c r="E23" s="91" t="s">
        <v>62</v>
      </c>
      <c r="F23" s="77">
        <v>0</v>
      </c>
    </row>
    <row r="24" spans="1:6">
      <c r="A24" s="92"/>
      <c r="B24" s="38"/>
      <c r="C24" s="78"/>
      <c r="D24" s="77"/>
      <c r="E24" s="91" t="s">
        <v>63</v>
      </c>
      <c r="F24" s="77">
        <v>142.95</v>
      </c>
    </row>
    <row r="25" spans="1:6">
      <c r="A25" s="76"/>
      <c r="B25" s="77"/>
      <c r="C25" s="78"/>
      <c r="D25" s="77"/>
      <c r="E25" s="91" t="s">
        <v>64</v>
      </c>
      <c r="F25" s="77">
        <v>0</v>
      </c>
    </row>
    <row r="26" spans="1:6">
      <c r="A26" s="76"/>
      <c r="B26" s="77"/>
      <c r="C26" s="78"/>
      <c r="D26" s="77"/>
      <c r="E26" s="91" t="s">
        <v>65</v>
      </c>
      <c r="F26" s="77">
        <v>0</v>
      </c>
    </row>
    <row r="27" spans="1:6">
      <c r="A27" s="76"/>
      <c r="B27" s="77"/>
      <c r="C27" s="78"/>
      <c r="D27" s="77"/>
      <c r="E27" s="91" t="s">
        <v>66</v>
      </c>
      <c r="F27" s="38">
        <v>0</v>
      </c>
    </row>
    <row r="28" spans="1:6">
      <c r="A28" s="76"/>
      <c r="B28" s="77"/>
      <c r="C28" s="78"/>
      <c r="D28" s="77"/>
      <c r="E28" s="91" t="s">
        <v>67</v>
      </c>
      <c r="F28" s="82">
        <v>0</v>
      </c>
    </row>
    <row r="29" spans="1:6">
      <c r="A29" s="76"/>
      <c r="B29" s="77"/>
      <c r="C29" s="78"/>
      <c r="D29" s="77"/>
      <c r="E29" s="91" t="s">
        <v>68</v>
      </c>
      <c r="F29" s="77">
        <v>0</v>
      </c>
    </row>
    <row r="30" spans="1:6">
      <c r="A30" s="76"/>
      <c r="B30" s="77"/>
      <c r="C30" s="78"/>
      <c r="D30" s="77"/>
      <c r="E30" s="91" t="s">
        <v>69</v>
      </c>
      <c r="F30" s="77">
        <v>0</v>
      </c>
    </row>
    <row r="31" spans="1:6">
      <c r="A31" s="76"/>
      <c r="B31" s="77"/>
      <c r="C31" s="78"/>
      <c r="D31" s="77"/>
      <c r="E31" s="91" t="s">
        <v>70</v>
      </c>
      <c r="F31" s="77">
        <v>0</v>
      </c>
    </row>
    <row r="32" spans="1:6">
      <c r="A32" s="76"/>
      <c r="B32" s="77"/>
      <c r="C32" s="78"/>
      <c r="D32" s="77"/>
      <c r="E32" s="91" t="s">
        <v>71</v>
      </c>
      <c r="F32" s="38">
        <v>0</v>
      </c>
    </row>
    <row r="33" spans="1:6">
      <c r="A33" s="76"/>
      <c r="B33" s="77"/>
      <c r="C33" s="78"/>
      <c r="D33" s="77"/>
      <c r="E33" s="93"/>
      <c r="F33" s="88"/>
    </row>
    <row r="34" spans="1:6">
      <c r="A34" s="94" t="s">
        <v>72</v>
      </c>
      <c r="B34" s="77">
        <f>B6+B8+B9+B10+B11+B12+B13+B14+B15+B16+B17+B18</f>
        <v>4879.15</v>
      </c>
      <c r="C34" s="95" t="s">
        <v>73</v>
      </c>
      <c r="D34" s="38">
        <f>D5+D8+D15+D16+D17+D18</f>
        <v>4879.15</v>
      </c>
      <c r="E34" s="95" t="s">
        <v>73</v>
      </c>
      <c r="F34" s="38">
        <v>4879.15</v>
      </c>
    </row>
    <row r="35" spans="1:6">
      <c r="A35" s="76" t="s">
        <v>74</v>
      </c>
      <c r="B35" s="38">
        <v>0</v>
      </c>
      <c r="C35" s="95" t="s">
        <v>75</v>
      </c>
      <c r="D35" s="38"/>
      <c r="E35" s="95" t="s">
        <v>75</v>
      </c>
      <c r="F35" s="38">
        <f>D35</f>
        <v>0</v>
      </c>
    </row>
    <row r="36" spans="1:6">
      <c r="A36" s="76" t="s">
        <v>76</v>
      </c>
      <c r="B36" s="82"/>
      <c r="C36" s="96"/>
      <c r="D36" s="88"/>
      <c r="E36" s="93"/>
      <c r="F36" s="97"/>
    </row>
    <row r="37" spans="1:6">
      <c r="A37" s="83" t="s">
        <v>77</v>
      </c>
      <c r="B37" s="77">
        <v>0</v>
      </c>
      <c r="C37" s="98"/>
      <c r="D37" s="38"/>
      <c r="E37" s="91"/>
      <c r="F37" s="38"/>
    </row>
    <row r="38" spans="1:6">
      <c r="A38" s="83" t="s">
        <v>78</v>
      </c>
      <c r="B38" s="77">
        <v>0</v>
      </c>
      <c r="C38" s="99"/>
      <c r="D38" s="100"/>
      <c r="E38" s="93"/>
      <c r="F38" s="101"/>
    </row>
    <row r="39" spans="1:6">
      <c r="A39" s="83" t="s">
        <v>79</v>
      </c>
      <c r="B39" s="77"/>
      <c r="C39" s="99"/>
      <c r="D39" s="102"/>
      <c r="E39" s="103"/>
      <c r="F39" s="102"/>
    </row>
    <row r="40" spans="1:6">
      <c r="A40" s="76" t="s">
        <v>80</v>
      </c>
      <c r="B40" s="104">
        <v>0</v>
      </c>
      <c r="C40" s="81"/>
      <c r="D40" s="102"/>
      <c r="E40" s="81"/>
      <c r="F40" s="102"/>
    </row>
    <row r="41" spans="1:6">
      <c r="A41" s="94" t="s">
        <v>81</v>
      </c>
      <c r="B41" s="88">
        <v>5054.88</v>
      </c>
      <c r="C41" s="95" t="s">
        <v>82</v>
      </c>
      <c r="D41" s="38">
        <f>B41</f>
        <v>5054.88</v>
      </c>
      <c r="E41" s="95" t="s">
        <v>82</v>
      </c>
      <c r="F41" s="38">
        <f>B41</f>
        <v>5054.88</v>
      </c>
    </row>
  </sheetData>
  <mergeCells count="2">
    <mergeCell ref="A1:F1"/>
    <mergeCell ref="C3:F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L14" sqref="L14"/>
    </sheetView>
  </sheetViews>
  <sheetFormatPr defaultColWidth="9" defaultRowHeight="14.25"/>
  <sheetData>
    <row r="1" ht="27" spans="1:22">
      <c r="A1" s="12" t="s">
        <v>83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39"/>
      <c r="B2" s="40"/>
      <c r="C2" s="41"/>
      <c r="D2" s="41"/>
      <c r="E2" s="42"/>
      <c r="F2" s="42"/>
      <c r="G2" s="42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68"/>
      <c r="V2" s="68"/>
    </row>
    <row r="3" spans="1:22">
      <c r="A3" s="21" t="s">
        <v>84</v>
      </c>
      <c r="B3" s="43" t="s">
        <v>85</v>
      </c>
      <c r="C3" s="44" t="s">
        <v>86</v>
      </c>
      <c r="D3" s="45" t="s">
        <v>87</v>
      </c>
      <c r="E3" s="46"/>
      <c r="F3" s="46"/>
      <c r="G3" s="47"/>
      <c r="H3" s="46" t="s">
        <v>88</v>
      </c>
      <c r="I3" s="46"/>
      <c r="J3" s="58"/>
      <c r="K3" s="58"/>
      <c r="L3" s="58"/>
      <c r="M3" s="58"/>
      <c r="N3" s="58"/>
      <c r="O3" s="58"/>
      <c r="P3" s="47"/>
      <c r="Q3" s="62" t="s">
        <v>89</v>
      </c>
      <c r="R3" s="62" t="s">
        <v>90</v>
      </c>
      <c r="S3" s="62" t="s">
        <v>91</v>
      </c>
      <c r="T3" s="62" t="s">
        <v>92</v>
      </c>
      <c r="U3" s="62" t="s">
        <v>93</v>
      </c>
      <c r="V3" s="58" t="s">
        <v>94</v>
      </c>
    </row>
    <row r="4" spans="1:22">
      <c r="A4" s="21"/>
      <c r="B4" s="43"/>
      <c r="C4" s="44"/>
      <c r="D4" s="48" t="s">
        <v>95</v>
      </c>
      <c r="E4" s="49" t="s">
        <v>96</v>
      </c>
      <c r="F4" s="49" t="s">
        <v>97</v>
      </c>
      <c r="G4" s="50" t="s">
        <v>98</v>
      </c>
      <c r="H4" s="49" t="s">
        <v>99</v>
      </c>
      <c r="I4" s="49" t="s">
        <v>100</v>
      </c>
      <c r="J4" s="59" t="s">
        <v>101</v>
      </c>
      <c r="K4" s="60"/>
      <c r="L4" s="60"/>
      <c r="M4" s="60"/>
      <c r="N4" s="60"/>
      <c r="O4" s="61"/>
      <c r="P4" s="62" t="s">
        <v>102</v>
      </c>
      <c r="Q4" s="62"/>
      <c r="R4" s="62"/>
      <c r="S4" s="62"/>
      <c r="T4" s="62"/>
      <c r="U4" s="62"/>
      <c r="V4" s="58"/>
    </row>
    <row r="5" spans="1:22">
      <c r="A5" s="21"/>
      <c r="B5" s="43"/>
      <c r="C5" s="44"/>
      <c r="D5" s="48"/>
      <c r="E5" s="49"/>
      <c r="F5" s="49"/>
      <c r="G5" s="50"/>
      <c r="H5" s="49"/>
      <c r="I5" s="49"/>
      <c r="J5" s="49"/>
      <c r="K5" s="58"/>
      <c r="L5" s="58"/>
      <c r="M5" s="58"/>
      <c r="N5" s="58"/>
      <c r="O5" s="62"/>
      <c r="P5" s="62"/>
      <c r="Q5" s="62"/>
      <c r="R5" s="62"/>
      <c r="S5" s="62"/>
      <c r="T5" s="62"/>
      <c r="U5" s="62"/>
      <c r="V5" s="58"/>
    </row>
    <row r="6" ht="36" spans="1:22">
      <c r="A6" s="21"/>
      <c r="B6" s="43"/>
      <c r="C6" s="44"/>
      <c r="D6" s="48"/>
      <c r="E6" s="49"/>
      <c r="F6" s="49"/>
      <c r="G6" s="50"/>
      <c r="H6" s="49"/>
      <c r="I6" s="49"/>
      <c r="J6" s="63" t="s">
        <v>103</v>
      </c>
      <c r="K6" s="64" t="s">
        <v>104</v>
      </c>
      <c r="L6" s="64" t="s">
        <v>105</v>
      </c>
      <c r="M6" s="64" t="s">
        <v>106</v>
      </c>
      <c r="N6" s="64" t="s">
        <v>107</v>
      </c>
      <c r="O6" s="65" t="s">
        <v>108</v>
      </c>
      <c r="P6" s="62"/>
      <c r="Q6" s="62"/>
      <c r="R6" s="62"/>
      <c r="S6" s="62"/>
      <c r="T6" s="62"/>
      <c r="U6" s="62"/>
      <c r="V6" s="58"/>
    </row>
    <row r="7" spans="1:22">
      <c r="A7" s="51" t="s">
        <v>109</v>
      </c>
      <c r="B7" s="51" t="s">
        <v>109</v>
      </c>
      <c r="C7" s="52">
        <v>1</v>
      </c>
      <c r="D7" s="53">
        <v>2</v>
      </c>
      <c r="E7" s="54">
        <v>3</v>
      </c>
      <c r="F7" s="54">
        <v>4</v>
      </c>
      <c r="G7" s="54">
        <v>5</v>
      </c>
      <c r="H7" s="55">
        <v>6</v>
      </c>
      <c r="I7" s="54">
        <v>7</v>
      </c>
      <c r="J7" s="66">
        <v>8</v>
      </c>
      <c r="K7" s="67">
        <v>9</v>
      </c>
      <c r="L7" s="67">
        <v>10</v>
      </c>
      <c r="M7" s="67">
        <v>11</v>
      </c>
      <c r="N7" s="67">
        <v>12</v>
      </c>
      <c r="O7" s="67">
        <v>13</v>
      </c>
      <c r="P7" s="54">
        <v>14</v>
      </c>
      <c r="Q7" s="54">
        <v>15</v>
      </c>
      <c r="R7" s="54">
        <v>16</v>
      </c>
      <c r="S7" s="54">
        <v>17</v>
      </c>
      <c r="T7" s="54">
        <v>18</v>
      </c>
      <c r="U7" s="54">
        <v>19</v>
      </c>
      <c r="V7" s="54">
        <v>20</v>
      </c>
    </row>
    <row r="8" spans="1:22">
      <c r="A8" s="56"/>
      <c r="B8" s="56" t="s">
        <v>95</v>
      </c>
      <c r="C8" s="38">
        <v>4879.15</v>
      </c>
      <c r="D8" s="57"/>
      <c r="E8" s="32">
        <v>0</v>
      </c>
      <c r="F8" s="32">
        <v>0</v>
      </c>
      <c r="G8" s="38"/>
      <c r="H8" s="57">
        <f t="shared" ref="H8:H24" si="0">I8+J8+P8</f>
        <v>4266.15</v>
      </c>
      <c r="I8" s="38">
        <v>3723.15</v>
      </c>
      <c r="J8" s="57">
        <f t="shared" ref="J8:J24" si="1">K8+L8+M8+N8+O8</f>
        <v>543</v>
      </c>
      <c r="K8" s="32">
        <v>0</v>
      </c>
      <c r="L8" s="32">
        <v>0</v>
      </c>
      <c r="M8" s="32"/>
      <c r="N8" s="32">
        <v>143</v>
      </c>
      <c r="O8" s="32">
        <v>400</v>
      </c>
      <c r="P8" s="32"/>
      <c r="Q8" s="32">
        <v>0</v>
      </c>
      <c r="R8" s="32">
        <v>0</v>
      </c>
      <c r="S8" s="32">
        <v>0</v>
      </c>
      <c r="T8" s="32">
        <v>613</v>
      </c>
      <c r="U8" s="32">
        <v>0</v>
      </c>
      <c r="V8" s="38">
        <v>0</v>
      </c>
    </row>
    <row r="9" ht="36" spans="1:22">
      <c r="A9" s="56" t="s">
        <v>110</v>
      </c>
      <c r="B9" s="56" t="s">
        <v>111</v>
      </c>
      <c r="C9" s="38">
        <v>1758.75</v>
      </c>
      <c r="D9" s="57">
        <f t="shared" ref="D8:D24" si="2">E9+F9+G9</f>
        <v>0</v>
      </c>
      <c r="E9" s="32">
        <v>0</v>
      </c>
      <c r="F9" s="32">
        <v>0</v>
      </c>
      <c r="G9" s="38">
        <v>0</v>
      </c>
      <c r="H9" s="57">
        <f t="shared" si="0"/>
        <v>1558.75</v>
      </c>
      <c r="I9" s="38">
        <v>1550.75</v>
      </c>
      <c r="J9" s="57">
        <f t="shared" si="1"/>
        <v>8</v>
      </c>
      <c r="K9" s="32">
        <v>0</v>
      </c>
      <c r="L9" s="32">
        <v>0</v>
      </c>
      <c r="M9" s="32"/>
      <c r="N9" s="32">
        <v>8</v>
      </c>
      <c r="O9" s="32">
        <v>0</v>
      </c>
      <c r="P9" s="32"/>
      <c r="Q9" s="32">
        <v>0</v>
      </c>
      <c r="R9" s="32">
        <v>0</v>
      </c>
      <c r="S9" s="32">
        <v>0</v>
      </c>
      <c r="T9" s="32">
        <v>200</v>
      </c>
      <c r="U9" s="32">
        <v>0</v>
      </c>
      <c r="V9" s="38">
        <v>0</v>
      </c>
    </row>
    <row r="10" ht="36" spans="1:22">
      <c r="A10" s="56" t="s">
        <v>112</v>
      </c>
      <c r="B10" s="56" t="s">
        <v>113</v>
      </c>
      <c r="C10" s="38">
        <v>1758.75</v>
      </c>
      <c r="D10" s="57">
        <f t="shared" si="2"/>
        <v>0</v>
      </c>
      <c r="E10" s="32">
        <v>0</v>
      </c>
      <c r="F10" s="32">
        <v>0</v>
      </c>
      <c r="G10" s="38">
        <v>0</v>
      </c>
      <c r="H10" s="57">
        <f t="shared" si="0"/>
        <v>1558.75</v>
      </c>
      <c r="I10" s="38">
        <v>1550.75</v>
      </c>
      <c r="J10" s="57">
        <f t="shared" si="1"/>
        <v>8</v>
      </c>
      <c r="K10" s="32">
        <v>0</v>
      </c>
      <c r="L10" s="32">
        <v>0</v>
      </c>
      <c r="M10" s="32"/>
      <c r="N10" s="32">
        <v>8</v>
      </c>
      <c r="O10" s="32">
        <v>0</v>
      </c>
      <c r="P10" s="32"/>
      <c r="Q10" s="32">
        <v>0</v>
      </c>
      <c r="R10" s="32">
        <v>0</v>
      </c>
      <c r="S10" s="32">
        <v>0</v>
      </c>
      <c r="T10" s="32">
        <v>200</v>
      </c>
      <c r="U10" s="32">
        <v>0</v>
      </c>
      <c r="V10" s="38">
        <v>0</v>
      </c>
    </row>
    <row r="11" ht="24" spans="1:22">
      <c r="A11" s="56" t="s">
        <v>114</v>
      </c>
      <c r="B11" s="56" t="s">
        <v>115</v>
      </c>
      <c r="C11" s="38">
        <v>542.96</v>
      </c>
      <c r="D11" s="57">
        <f t="shared" si="2"/>
        <v>0</v>
      </c>
      <c r="E11" s="32">
        <v>0</v>
      </c>
      <c r="F11" s="32">
        <v>0</v>
      </c>
      <c r="G11" s="38">
        <v>0</v>
      </c>
      <c r="H11" s="57">
        <f t="shared" si="0"/>
        <v>517.96</v>
      </c>
      <c r="I11" s="38">
        <v>502.96</v>
      </c>
      <c r="J11" s="57">
        <f t="shared" si="1"/>
        <v>15</v>
      </c>
      <c r="K11" s="32">
        <v>0</v>
      </c>
      <c r="L11" s="32">
        <v>0</v>
      </c>
      <c r="M11" s="32"/>
      <c r="N11" s="32">
        <v>15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25</v>
      </c>
      <c r="U11" s="32">
        <v>0</v>
      </c>
      <c r="V11" s="38">
        <v>0</v>
      </c>
    </row>
    <row r="12" ht="24" spans="1:22">
      <c r="A12" s="56" t="s">
        <v>116</v>
      </c>
      <c r="B12" s="56" t="s">
        <v>117</v>
      </c>
      <c r="C12" s="38">
        <v>542.96</v>
      </c>
      <c r="D12" s="57">
        <f t="shared" si="2"/>
        <v>0</v>
      </c>
      <c r="E12" s="32">
        <v>0</v>
      </c>
      <c r="F12" s="32">
        <v>0</v>
      </c>
      <c r="G12" s="38">
        <v>0</v>
      </c>
      <c r="H12" s="57">
        <f t="shared" si="0"/>
        <v>517.96</v>
      </c>
      <c r="I12" s="38">
        <v>502.96</v>
      </c>
      <c r="J12" s="57">
        <f t="shared" si="1"/>
        <v>15</v>
      </c>
      <c r="K12" s="32">
        <v>0</v>
      </c>
      <c r="L12" s="32">
        <v>0</v>
      </c>
      <c r="M12" s="32"/>
      <c r="N12" s="32">
        <v>15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25</v>
      </c>
      <c r="U12" s="32">
        <v>0</v>
      </c>
      <c r="V12" s="38">
        <v>0</v>
      </c>
    </row>
    <row r="13" ht="24" spans="1:22">
      <c r="A13" s="56" t="s">
        <v>118</v>
      </c>
      <c r="B13" s="56" t="s">
        <v>119</v>
      </c>
      <c r="C13" s="38">
        <v>1514.93</v>
      </c>
      <c r="D13" s="57">
        <f t="shared" si="2"/>
        <v>0</v>
      </c>
      <c r="E13" s="32">
        <v>0</v>
      </c>
      <c r="F13" s="32">
        <v>0</v>
      </c>
      <c r="G13" s="38">
        <v>0</v>
      </c>
      <c r="H13" s="57">
        <f t="shared" si="0"/>
        <v>1334.93</v>
      </c>
      <c r="I13" s="38">
        <v>934.93</v>
      </c>
      <c r="J13" s="57">
        <f t="shared" si="1"/>
        <v>400</v>
      </c>
      <c r="K13" s="32">
        <v>0</v>
      </c>
      <c r="L13" s="32">
        <v>0</v>
      </c>
      <c r="M13" s="32"/>
      <c r="N13" s="32">
        <v>0</v>
      </c>
      <c r="O13" s="32">
        <v>400</v>
      </c>
      <c r="P13" s="32">
        <v>0</v>
      </c>
      <c r="Q13" s="32">
        <v>0</v>
      </c>
      <c r="R13" s="32">
        <v>0</v>
      </c>
      <c r="S13" s="32">
        <v>0</v>
      </c>
      <c r="T13" s="32">
        <v>180</v>
      </c>
      <c r="U13" s="32">
        <v>0</v>
      </c>
      <c r="V13" s="38">
        <v>0</v>
      </c>
    </row>
    <row r="14" ht="24" spans="1:22">
      <c r="A14" s="56" t="s">
        <v>120</v>
      </c>
      <c r="B14" s="56" t="s">
        <v>121</v>
      </c>
      <c r="C14" s="38">
        <v>1514.93</v>
      </c>
      <c r="D14" s="57">
        <f t="shared" si="2"/>
        <v>0</v>
      </c>
      <c r="E14" s="32">
        <v>0</v>
      </c>
      <c r="F14" s="32">
        <v>0</v>
      </c>
      <c r="G14" s="38">
        <v>0</v>
      </c>
      <c r="H14" s="57">
        <f t="shared" si="0"/>
        <v>1334.93</v>
      </c>
      <c r="I14" s="38">
        <v>934.93</v>
      </c>
      <c r="J14" s="57">
        <f t="shared" si="1"/>
        <v>400</v>
      </c>
      <c r="K14" s="32">
        <v>0</v>
      </c>
      <c r="L14" s="32">
        <v>0</v>
      </c>
      <c r="M14" s="32"/>
      <c r="N14" s="32">
        <v>0</v>
      </c>
      <c r="O14" s="32">
        <v>400</v>
      </c>
      <c r="P14" s="32">
        <v>0</v>
      </c>
      <c r="Q14" s="32">
        <v>0</v>
      </c>
      <c r="R14" s="32">
        <v>0</v>
      </c>
      <c r="S14" s="32">
        <v>0</v>
      </c>
      <c r="T14" s="32">
        <v>180</v>
      </c>
      <c r="U14" s="32">
        <v>0</v>
      </c>
      <c r="V14" s="38">
        <v>0</v>
      </c>
    </row>
    <row r="15" ht="24" spans="1:22">
      <c r="A15" s="56" t="s">
        <v>122</v>
      </c>
      <c r="B15" s="56" t="s">
        <v>123</v>
      </c>
      <c r="C15" s="38">
        <v>573.54</v>
      </c>
      <c r="D15" s="57">
        <f t="shared" si="2"/>
        <v>0</v>
      </c>
      <c r="E15" s="32">
        <v>0</v>
      </c>
      <c r="F15" s="32">
        <v>0</v>
      </c>
      <c r="G15" s="38">
        <v>0</v>
      </c>
      <c r="H15" s="57">
        <f t="shared" si="0"/>
        <v>430.54</v>
      </c>
      <c r="I15" s="38">
        <v>430.54</v>
      </c>
      <c r="J15" s="57">
        <f t="shared" si="1"/>
        <v>0</v>
      </c>
      <c r="K15" s="32">
        <v>0</v>
      </c>
      <c r="L15" s="32">
        <v>0</v>
      </c>
      <c r="M15" s="32"/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143</v>
      </c>
      <c r="U15" s="32">
        <v>0</v>
      </c>
      <c r="V15" s="38">
        <v>0</v>
      </c>
    </row>
    <row r="16" ht="24" spans="1:22">
      <c r="A16" s="56" t="s">
        <v>124</v>
      </c>
      <c r="B16" s="56" t="s">
        <v>125</v>
      </c>
      <c r="C16" s="38">
        <v>573.54</v>
      </c>
      <c r="D16" s="57">
        <f t="shared" si="2"/>
        <v>0</v>
      </c>
      <c r="E16" s="32">
        <v>0</v>
      </c>
      <c r="F16" s="32">
        <v>0</v>
      </c>
      <c r="G16" s="38">
        <v>0</v>
      </c>
      <c r="H16" s="57">
        <f t="shared" si="0"/>
        <v>430.54</v>
      </c>
      <c r="I16" s="38">
        <v>430.54</v>
      </c>
      <c r="J16" s="57">
        <f t="shared" si="1"/>
        <v>0</v>
      </c>
      <c r="K16" s="32">
        <v>0</v>
      </c>
      <c r="L16" s="32">
        <v>0</v>
      </c>
      <c r="M16" s="32"/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143</v>
      </c>
      <c r="U16" s="32">
        <v>0</v>
      </c>
      <c r="V16" s="38">
        <v>0</v>
      </c>
    </row>
    <row r="17" ht="36" spans="1:22">
      <c r="A17" s="56" t="s">
        <v>126</v>
      </c>
      <c r="B17" s="56" t="s">
        <v>127</v>
      </c>
      <c r="C17" s="38">
        <v>190.76</v>
      </c>
      <c r="D17" s="57"/>
      <c r="E17" s="32">
        <v>0</v>
      </c>
      <c r="F17" s="32">
        <v>0</v>
      </c>
      <c r="G17" s="38"/>
      <c r="H17" s="57">
        <f t="shared" si="0"/>
        <v>190.76</v>
      </c>
      <c r="I17" s="38">
        <v>190.76</v>
      </c>
      <c r="J17" s="57">
        <f t="shared" si="1"/>
        <v>0</v>
      </c>
      <c r="K17" s="32">
        <v>0</v>
      </c>
      <c r="L17" s="32">
        <v>0</v>
      </c>
      <c r="M17" s="32"/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/>
      <c r="U17" s="32">
        <v>0</v>
      </c>
      <c r="V17" s="38">
        <v>0</v>
      </c>
    </row>
    <row r="18" ht="36" spans="1:22">
      <c r="A18" s="56" t="s">
        <v>128</v>
      </c>
      <c r="B18" s="56" t="s">
        <v>129</v>
      </c>
      <c r="C18" s="38">
        <v>190.76</v>
      </c>
      <c r="D18" s="57"/>
      <c r="E18" s="32">
        <v>0</v>
      </c>
      <c r="F18" s="32">
        <v>0</v>
      </c>
      <c r="G18" s="38"/>
      <c r="H18" s="57">
        <f t="shared" si="0"/>
        <v>190.76</v>
      </c>
      <c r="I18" s="38">
        <v>190.76</v>
      </c>
      <c r="J18" s="57">
        <f t="shared" si="1"/>
        <v>0</v>
      </c>
      <c r="K18" s="32">
        <v>0</v>
      </c>
      <c r="L18" s="32">
        <v>0</v>
      </c>
      <c r="M18" s="32"/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/>
      <c r="U18" s="32">
        <v>0</v>
      </c>
      <c r="V18" s="38">
        <v>0</v>
      </c>
    </row>
    <row r="19" ht="24" spans="1:22">
      <c r="A19" s="56" t="s">
        <v>130</v>
      </c>
      <c r="B19" s="56" t="s">
        <v>131</v>
      </c>
      <c r="C19" s="38">
        <v>50.05</v>
      </c>
      <c r="D19" s="57"/>
      <c r="E19" s="32">
        <v>0</v>
      </c>
      <c r="F19" s="32">
        <v>0</v>
      </c>
      <c r="G19" s="38"/>
      <c r="H19" s="57">
        <f t="shared" si="0"/>
        <v>50.05</v>
      </c>
      <c r="I19" s="38">
        <v>50.05</v>
      </c>
      <c r="J19" s="57">
        <f t="shared" si="1"/>
        <v>0</v>
      </c>
      <c r="K19" s="32">
        <v>0</v>
      </c>
      <c r="L19" s="32">
        <v>0</v>
      </c>
      <c r="M19" s="32"/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8">
        <v>0</v>
      </c>
    </row>
    <row r="20" ht="36" spans="1:22">
      <c r="A20" s="56" t="s">
        <v>132</v>
      </c>
      <c r="B20" s="56" t="s">
        <v>133</v>
      </c>
      <c r="C20" s="38">
        <v>50.05</v>
      </c>
      <c r="D20" s="57"/>
      <c r="E20" s="32">
        <v>0</v>
      </c>
      <c r="F20" s="32">
        <v>0</v>
      </c>
      <c r="G20" s="38"/>
      <c r="H20" s="57">
        <f t="shared" si="0"/>
        <v>50.05</v>
      </c>
      <c r="I20" s="38">
        <v>50.05</v>
      </c>
      <c r="J20" s="57">
        <f t="shared" si="1"/>
        <v>0</v>
      </c>
      <c r="K20" s="32">
        <v>0</v>
      </c>
      <c r="L20" s="32">
        <v>0</v>
      </c>
      <c r="M20" s="32"/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8">
        <v>0</v>
      </c>
    </row>
    <row r="21" ht="36" spans="1:22">
      <c r="A21" s="56" t="s">
        <v>134</v>
      </c>
      <c r="B21" s="56" t="s">
        <v>135</v>
      </c>
      <c r="C21" s="38">
        <v>248.16</v>
      </c>
      <c r="D21" s="57"/>
      <c r="E21" s="32">
        <v>0</v>
      </c>
      <c r="F21" s="32">
        <v>0</v>
      </c>
      <c r="G21" s="38"/>
      <c r="H21" s="57">
        <f t="shared" si="0"/>
        <v>183.16</v>
      </c>
      <c r="I21" s="38">
        <v>63.16</v>
      </c>
      <c r="J21" s="57">
        <f t="shared" si="1"/>
        <v>120</v>
      </c>
      <c r="K21" s="32">
        <v>0</v>
      </c>
      <c r="L21" s="32">
        <v>0</v>
      </c>
      <c r="M21" s="32"/>
      <c r="N21" s="32">
        <v>120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65</v>
      </c>
      <c r="U21" s="32">
        <v>0</v>
      </c>
      <c r="V21" s="38">
        <v>0</v>
      </c>
    </row>
    <row r="22" ht="36" spans="1:22">
      <c r="A22" s="56" t="s">
        <v>136</v>
      </c>
      <c r="B22" s="56" t="s">
        <v>137</v>
      </c>
      <c r="C22" s="38">
        <v>248.16</v>
      </c>
      <c r="D22" s="57"/>
      <c r="E22" s="32">
        <v>0</v>
      </c>
      <c r="F22" s="32">
        <v>0</v>
      </c>
      <c r="G22" s="38"/>
      <c r="H22" s="57">
        <f t="shared" si="0"/>
        <v>183.16</v>
      </c>
      <c r="I22" s="38">
        <v>63.16</v>
      </c>
      <c r="J22" s="57">
        <f t="shared" si="1"/>
        <v>120</v>
      </c>
      <c r="K22" s="32">
        <v>0</v>
      </c>
      <c r="L22" s="32">
        <v>0</v>
      </c>
      <c r="M22" s="32"/>
      <c r="N22" s="32">
        <v>120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65</v>
      </c>
      <c r="U22" s="32">
        <v>0</v>
      </c>
      <c r="V22" s="38">
        <v>0</v>
      </c>
    </row>
  </sheetData>
  <mergeCells count="19">
    <mergeCell ref="D3:G3"/>
    <mergeCell ref="H3:P3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P4:P6"/>
    <mergeCell ref="Q3:Q6"/>
    <mergeCell ref="R3:R6"/>
    <mergeCell ref="S3:S6"/>
    <mergeCell ref="T3:T6"/>
    <mergeCell ref="U3:U6"/>
    <mergeCell ref="V3:V6"/>
    <mergeCell ref="J4:O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F10" sqref="F10:F11"/>
    </sheetView>
  </sheetViews>
  <sheetFormatPr defaultColWidth="9" defaultRowHeight="14.25"/>
  <cols>
    <col min="3" max="3" width="15.5" customWidth="1"/>
    <col min="4" max="4" width="15.25" customWidth="1"/>
    <col min="5" max="5" width="16.25" customWidth="1"/>
    <col min="7" max="7" width="12" customWidth="1"/>
    <col min="10" max="10" width="14" customWidth="1"/>
  </cols>
  <sheetData>
    <row r="1" ht="27" spans="1:10">
      <c r="A1" s="12"/>
      <c r="B1" s="12"/>
      <c r="C1" s="1" t="s">
        <v>138</v>
      </c>
      <c r="D1" s="13"/>
      <c r="E1" s="13"/>
      <c r="F1" s="13"/>
      <c r="G1" s="13"/>
      <c r="H1" s="13"/>
      <c r="I1" s="13"/>
      <c r="J1" s="13"/>
    </row>
    <row r="2" spans="1:10">
      <c r="A2" s="14"/>
      <c r="B2" s="14"/>
      <c r="C2" s="15"/>
      <c r="D2" s="16"/>
      <c r="E2" s="16"/>
      <c r="F2" s="16"/>
      <c r="G2" s="16"/>
      <c r="H2" s="16"/>
      <c r="I2" s="33"/>
      <c r="J2" s="34"/>
    </row>
    <row r="3" spans="1:10">
      <c r="A3" s="17"/>
      <c r="B3" s="18" t="s">
        <v>84</v>
      </c>
      <c r="C3" s="19" t="s">
        <v>139</v>
      </c>
      <c r="D3" s="20" t="s">
        <v>140</v>
      </c>
      <c r="E3" s="21" t="s">
        <v>88</v>
      </c>
      <c r="F3" s="21"/>
      <c r="G3" s="21"/>
      <c r="H3" s="21"/>
      <c r="I3" s="25" t="s">
        <v>92</v>
      </c>
      <c r="J3" s="35" t="s">
        <v>141</v>
      </c>
    </row>
    <row r="4" spans="1:10">
      <c r="A4" s="18" t="s">
        <v>142</v>
      </c>
      <c r="B4" s="18"/>
      <c r="C4" s="19"/>
      <c r="D4" s="22"/>
      <c r="E4" s="23" t="s">
        <v>143</v>
      </c>
      <c r="F4" s="23" t="s">
        <v>144</v>
      </c>
      <c r="G4" s="24" t="s">
        <v>145</v>
      </c>
      <c r="H4" s="21" t="s">
        <v>146</v>
      </c>
      <c r="I4" s="25"/>
      <c r="J4" s="35"/>
    </row>
    <row r="5" ht="39.75" customHeight="1" spans="1:10">
      <c r="A5" s="18"/>
      <c r="B5" s="18"/>
      <c r="C5" s="19"/>
      <c r="D5" s="22"/>
      <c r="E5" s="21"/>
      <c r="F5" s="21"/>
      <c r="G5" s="25"/>
      <c r="H5" s="21"/>
      <c r="I5" s="36"/>
      <c r="J5" s="35"/>
    </row>
    <row r="6" spans="1:10">
      <c r="A6" s="26" t="s">
        <v>109</v>
      </c>
      <c r="B6" s="26" t="s">
        <v>109</v>
      </c>
      <c r="C6" s="27" t="s">
        <v>109</v>
      </c>
      <c r="D6" s="27">
        <v>1</v>
      </c>
      <c r="E6" s="27">
        <v>2</v>
      </c>
      <c r="F6" s="27">
        <v>3</v>
      </c>
      <c r="G6" s="27">
        <v>4</v>
      </c>
      <c r="H6" s="28">
        <v>5</v>
      </c>
      <c r="I6" s="27">
        <v>8</v>
      </c>
      <c r="J6" s="37">
        <v>10</v>
      </c>
    </row>
    <row r="7" ht="32.25" customHeight="1" spans="1:10">
      <c r="A7" s="29"/>
      <c r="B7" s="30"/>
      <c r="C7" s="31" t="s">
        <v>95</v>
      </c>
      <c r="D7" s="32">
        <v>4879.15</v>
      </c>
      <c r="E7" s="32">
        <v>4211.43</v>
      </c>
      <c r="F7" s="32">
        <v>3723.15</v>
      </c>
      <c r="G7" s="32">
        <v>543</v>
      </c>
      <c r="H7" s="32"/>
      <c r="I7" s="32">
        <v>613</v>
      </c>
      <c r="J7" s="38"/>
    </row>
    <row r="8" ht="24" spans="1:10">
      <c r="A8" s="29"/>
      <c r="B8" s="30" t="s">
        <v>110</v>
      </c>
      <c r="C8" s="31" t="s">
        <v>147</v>
      </c>
      <c r="D8" s="32">
        <v>1758.75</v>
      </c>
      <c r="E8" s="32">
        <v>1558.75</v>
      </c>
      <c r="F8" s="32">
        <v>1550.75</v>
      </c>
      <c r="G8" s="32">
        <v>8</v>
      </c>
      <c r="H8" s="32"/>
      <c r="I8" s="32">
        <v>200</v>
      </c>
      <c r="J8" s="38"/>
    </row>
    <row r="9" spans="1:10">
      <c r="A9" s="29">
        <v>20508</v>
      </c>
      <c r="B9" s="30" t="s">
        <v>112</v>
      </c>
      <c r="C9" s="31" t="s">
        <v>148</v>
      </c>
      <c r="D9" s="32">
        <v>3.96</v>
      </c>
      <c r="E9" s="32">
        <v>3.96</v>
      </c>
      <c r="F9" s="32">
        <v>3.96</v>
      </c>
      <c r="G9" s="32">
        <v>0</v>
      </c>
      <c r="H9" s="32"/>
      <c r="I9" s="32">
        <v>0</v>
      </c>
      <c r="J9" s="38"/>
    </row>
    <row r="10" spans="1:10">
      <c r="A10" s="29">
        <v>20701</v>
      </c>
      <c r="B10" s="30" t="s">
        <v>112</v>
      </c>
      <c r="C10" s="31" t="s">
        <v>149</v>
      </c>
      <c r="D10" s="32">
        <v>800.54</v>
      </c>
      <c r="E10" s="32">
        <v>800.54</v>
      </c>
      <c r="F10" s="32">
        <v>800.54</v>
      </c>
      <c r="G10" s="32"/>
      <c r="H10" s="32"/>
      <c r="I10" s="32">
        <v>0</v>
      </c>
      <c r="J10" s="38"/>
    </row>
    <row r="11" ht="24" spans="1:10">
      <c r="A11" s="29">
        <v>20701</v>
      </c>
      <c r="B11" s="30" t="s">
        <v>112</v>
      </c>
      <c r="C11" s="31" t="s">
        <v>150</v>
      </c>
      <c r="D11" s="32">
        <v>813</v>
      </c>
      <c r="E11" s="32">
        <v>613</v>
      </c>
      <c r="F11" s="32">
        <v>605</v>
      </c>
      <c r="G11" s="32">
        <v>8</v>
      </c>
      <c r="H11" s="32">
        <v>0</v>
      </c>
      <c r="I11" s="32">
        <v>200</v>
      </c>
      <c r="J11" s="38"/>
    </row>
    <row r="12" ht="24" spans="1:10">
      <c r="A12" s="29">
        <v>20805</v>
      </c>
      <c r="B12" s="30" t="s">
        <v>112</v>
      </c>
      <c r="C12" s="31" t="s">
        <v>151</v>
      </c>
      <c r="D12" s="32">
        <v>47.08</v>
      </c>
      <c r="E12" s="32">
        <v>47.08</v>
      </c>
      <c r="F12" s="32">
        <v>47.08</v>
      </c>
      <c r="G12" s="32">
        <v>0</v>
      </c>
      <c r="H12" s="32">
        <v>0</v>
      </c>
      <c r="I12" s="32">
        <v>0</v>
      </c>
      <c r="J12" s="38"/>
    </row>
    <row r="13" spans="1:10">
      <c r="A13" s="29">
        <v>21011</v>
      </c>
      <c r="B13" s="30" t="s">
        <v>112</v>
      </c>
      <c r="C13" s="31" t="s">
        <v>152</v>
      </c>
      <c r="D13" s="32">
        <v>39.72</v>
      </c>
      <c r="E13" s="32">
        <v>39.72</v>
      </c>
      <c r="F13" s="32">
        <v>39.72</v>
      </c>
      <c r="G13" s="32">
        <v>0</v>
      </c>
      <c r="H13" s="32">
        <v>0</v>
      </c>
      <c r="I13" s="32">
        <v>0</v>
      </c>
      <c r="J13" s="38"/>
    </row>
    <row r="14" spans="1:10">
      <c r="A14" s="29">
        <v>22102</v>
      </c>
      <c r="B14" s="30" t="s">
        <v>112</v>
      </c>
      <c r="C14" s="31" t="s">
        <v>153</v>
      </c>
      <c r="D14" s="32">
        <v>54.45</v>
      </c>
      <c r="E14" s="32">
        <v>54.45</v>
      </c>
      <c r="F14" s="32">
        <v>54.45</v>
      </c>
      <c r="G14" s="32">
        <v>0</v>
      </c>
      <c r="H14" s="32">
        <v>0</v>
      </c>
      <c r="I14" s="32">
        <v>0</v>
      </c>
      <c r="J14" s="38"/>
    </row>
    <row r="15" spans="1:10">
      <c r="A15" s="29"/>
      <c r="B15" s="30" t="s">
        <v>114</v>
      </c>
      <c r="C15" s="31" t="s">
        <v>115</v>
      </c>
      <c r="D15" s="32">
        <v>542.96</v>
      </c>
      <c r="E15" s="32">
        <v>517.96</v>
      </c>
      <c r="F15" s="32">
        <v>502.96</v>
      </c>
      <c r="G15" s="32">
        <v>15</v>
      </c>
      <c r="H15" s="32">
        <v>0</v>
      </c>
      <c r="I15" s="32">
        <v>25</v>
      </c>
      <c r="J15" s="38"/>
    </row>
    <row r="16" spans="1:10">
      <c r="A16" s="29">
        <v>20508</v>
      </c>
      <c r="B16" s="30" t="s">
        <v>116</v>
      </c>
      <c r="C16" s="31" t="s">
        <v>148</v>
      </c>
      <c r="D16" s="32">
        <v>2.49</v>
      </c>
      <c r="E16" s="32">
        <v>2.49</v>
      </c>
      <c r="F16" s="32">
        <v>2.49</v>
      </c>
      <c r="G16" s="32">
        <v>0</v>
      </c>
      <c r="H16" s="32">
        <v>0</v>
      </c>
      <c r="I16" s="32">
        <v>0</v>
      </c>
      <c r="J16" s="38"/>
    </row>
    <row r="17" spans="1:10">
      <c r="A17" s="29">
        <v>20701</v>
      </c>
      <c r="B17" s="30" t="s">
        <v>116</v>
      </c>
      <c r="C17" s="31" t="s">
        <v>154</v>
      </c>
      <c r="D17" s="32">
        <v>471.7</v>
      </c>
      <c r="E17" s="32">
        <v>446.7</v>
      </c>
      <c r="F17" s="32">
        <v>431.7</v>
      </c>
      <c r="G17" s="32">
        <v>15</v>
      </c>
      <c r="H17" s="32">
        <v>0</v>
      </c>
      <c r="I17" s="32">
        <v>25</v>
      </c>
      <c r="J17" s="38"/>
    </row>
    <row r="18" ht="24" spans="1:10">
      <c r="A18" s="29">
        <v>20805</v>
      </c>
      <c r="B18" s="30" t="s">
        <v>116</v>
      </c>
      <c r="C18" s="31" t="s">
        <v>151</v>
      </c>
      <c r="D18" s="32">
        <v>29.01</v>
      </c>
      <c r="E18" s="32">
        <v>29.01</v>
      </c>
      <c r="F18" s="32">
        <v>29.01</v>
      </c>
      <c r="G18" s="32">
        <v>0</v>
      </c>
      <c r="H18" s="32">
        <v>0</v>
      </c>
      <c r="I18" s="32">
        <v>0</v>
      </c>
      <c r="J18" s="38"/>
    </row>
    <row r="19" spans="1:10">
      <c r="A19" s="29">
        <v>21011</v>
      </c>
      <c r="B19" s="30" t="s">
        <v>116</v>
      </c>
      <c r="C19" s="31" t="s">
        <v>155</v>
      </c>
      <c r="D19" s="32">
        <v>15.41</v>
      </c>
      <c r="E19" s="32">
        <v>15.41</v>
      </c>
      <c r="F19" s="32">
        <v>15.41</v>
      </c>
      <c r="G19" s="32">
        <v>0</v>
      </c>
      <c r="H19" s="32">
        <v>0</v>
      </c>
      <c r="I19" s="32">
        <v>0</v>
      </c>
      <c r="J19" s="38"/>
    </row>
    <row r="20" spans="1:10">
      <c r="A20" s="29">
        <v>22102</v>
      </c>
      <c r="B20" s="30" t="s">
        <v>116</v>
      </c>
      <c r="C20" s="31" t="s">
        <v>153</v>
      </c>
      <c r="D20" s="32">
        <v>24.35</v>
      </c>
      <c r="E20" s="32">
        <v>24.35</v>
      </c>
      <c r="F20" s="32">
        <v>24.35</v>
      </c>
      <c r="G20" s="32">
        <v>0</v>
      </c>
      <c r="H20" s="32">
        <v>0</v>
      </c>
      <c r="I20" s="32">
        <v>0</v>
      </c>
      <c r="J20" s="38"/>
    </row>
    <row r="21" spans="1:10">
      <c r="A21" s="29"/>
      <c r="B21" s="30" t="s">
        <v>118</v>
      </c>
      <c r="C21" s="31" t="s">
        <v>119</v>
      </c>
      <c r="D21" s="32">
        <v>1514.93</v>
      </c>
      <c r="E21" s="32">
        <v>1334.93</v>
      </c>
      <c r="F21" s="32">
        <v>934.93</v>
      </c>
      <c r="G21" s="32">
        <v>400</v>
      </c>
      <c r="H21" s="32">
        <v>0</v>
      </c>
      <c r="I21" s="32">
        <v>180</v>
      </c>
      <c r="J21" s="38"/>
    </row>
    <row r="22" spans="1:10">
      <c r="A22" s="29">
        <v>20508</v>
      </c>
      <c r="B22" s="30" t="s">
        <v>120</v>
      </c>
      <c r="C22" s="31" t="s">
        <v>148</v>
      </c>
      <c r="D22" s="32">
        <v>2.57</v>
      </c>
      <c r="E22" s="32">
        <v>2.57</v>
      </c>
      <c r="F22" s="32">
        <v>2.57</v>
      </c>
      <c r="G22" s="32">
        <v>0</v>
      </c>
      <c r="H22" s="32">
        <v>0</v>
      </c>
      <c r="I22" s="32">
        <v>0</v>
      </c>
      <c r="J22" s="38"/>
    </row>
    <row r="23" spans="1:10">
      <c r="A23" s="29">
        <v>20702</v>
      </c>
      <c r="B23" s="30" t="s">
        <v>120</v>
      </c>
      <c r="C23" s="31" t="s">
        <v>156</v>
      </c>
      <c r="D23" s="32">
        <v>1443.21</v>
      </c>
      <c r="E23" s="32">
        <v>1263.21</v>
      </c>
      <c r="F23" s="32">
        <v>863.21</v>
      </c>
      <c r="G23" s="32">
        <v>400</v>
      </c>
      <c r="H23" s="32">
        <v>0</v>
      </c>
      <c r="I23" s="32">
        <v>180</v>
      </c>
      <c r="J23" s="38"/>
    </row>
    <row r="24" ht="24" spans="1:10">
      <c r="A24" s="29">
        <v>20805</v>
      </c>
      <c r="B24" s="30" t="s">
        <v>120</v>
      </c>
      <c r="C24" s="31" t="s">
        <v>151</v>
      </c>
      <c r="D24" s="32">
        <v>29.9</v>
      </c>
      <c r="E24" s="32">
        <v>29.9</v>
      </c>
      <c r="F24" s="32">
        <v>29.9</v>
      </c>
      <c r="G24" s="32">
        <v>0</v>
      </c>
      <c r="H24" s="32">
        <v>0</v>
      </c>
      <c r="I24" s="32">
        <v>0</v>
      </c>
      <c r="J24" s="38"/>
    </row>
    <row r="25" spans="1:10">
      <c r="A25" s="29">
        <v>21011</v>
      </c>
      <c r="B25" s="30" t="s">
        <v>120</v>
      </c>
      <c r="C25" s="31" t="s">
        <v>155</v>
      </c>
      <c r="D25" s="32">
        <v>15.89</v>
      </c>
      <c r="E25" s="32">
        <v>15.89</v>
      </c>
      <c r="F25" s="32">
        <v>15.89</v>
      </c>
      <c r="G25" s="32">
        <v>0</v>
      </c>
      <c r="H25" s="32">
        <v>0</v>
      </c>
      <c r="I25" s="32">
        <v>0</v>
      </c>
      <c r="J25" s="38"/>
    </row>
    <row r="26" spans="1:10">
      <c r="A26" s="29">
        <v>22102</v>
      </c>
      <c r="B26" s="30" t="s">
        <v>120</v>
      </c>
      <c r="C26" s="31" t="s">
        <v>153</v>
      </c>
      <c r="D26" s="32">
        <v>23.36</v>
      </c>
      <c r="E26" s="32">
        <v>23.36</v>
      </c>
      <c r="F26" s="32">
        <v>23.36</v>
      </c>
      <c r="G26" s="32">
        <v>0</v>
      </c>
      <c r="H26" s="32">
        <v>0</v>
      </c>
      <c r="I26" s="32">
        <v>0</v>
      </c>
      <c r="J26" s="38"/>
    </row>
    <row r="27" spans="1:10">
      <c r="A27" s="29"/>
      <c r="B27" s="30" t="s">
        <v>122</v>
      </c>
      <c r="C27" s="31" t="s">
        <v>123</v>
      </c>
      <c r="D27" s="32">
        <v>573.54</v>
      </c>
      <c r="E27" s="32">
        <v>430.54</v>
      </c>
      <c r="F27" s="32">
        <v>430.54</v>
      </c>
      <c r="G27" s="32">
        <v>0</v>
      </c>
      <c r="H27" s="32">
        <v>0</v>
      </c>
      <c r="I27" s="32">
        <v>143</v>
      </c>
      <c r="J27" s="38"/>
    </row>
    <row r="28" spans="1:10">
      <c r="A28" s="29">
        <v>20508</v>
      </c>
      <c r="B28" s="30" t="s">
        <v>124</v>
      </c>
      <c r="C28" s="31" t="s">
        <v>148</v>
      </c>
      <c r="D28" s="32">
        <v>2.88</v>
      </c>
      <c r="E28" s="32">
        <v>2.88</v>
      </c>
      <c r="F28" s="32">
        <v>2.88</v>
      </c>
      <c r="G28" s="32">
        <v>0</v>
      </c>
      <c r="H28" s="32">
        <v>0</v>
      </c>
      <c r="I28" s="32">
        <v>0</v>
      </c>
      <c r="J28" s="38"/>
    </row>
    <row r="29" spans="1:10">
      <c r="A29" s="29">
        <v>20701</v>
      </c>
      <c r="B29" s="30" t="s">
        <v>124</v>
      </c>
      <c r="C29" s="31" t="s">
        <v>157</v>
      </c>
      <c r="D29" s="32">
        <v>490.5</v>
      </c>
      <c r="E29" s="32">
        <v>347.5</v>
      </c>
      <c r="F29" s="32">
        <v>347.5</v>
      </c>
      <c r="G29" s="32">
        <v>0</v>
      </c>
      <c r="H29" s="32">
        <v>0</v>
      </c>
      <c r="I29" s="32">
        <v>143</v>
      </c>
      <c r="J29" s="38"/>
    </row>
    <row r="30" ht="24" spans="1:10">
      <c r="A30" s="29">
        <v>20805</v>
      </c>
      <c r="B30" s="30" t="s">
        <v>124</v>
      </c>
      <c r="C30" s="31" t="s">
        <v>151</v>
      </c>
      <c r="D30" s="32">
        <v>35.19</v>
      </c>
      <c r="E30" s="32">
        <v>35.19</v>
      </c>
      <c r="F30" s="32">
        <v>35.19</v>
      </c>
      <c r="G30" s="32">
        <v>0</v>
      </c>
      <c r="H30" s="32">
        <v>0</v>
      </c>
      <c r="I30" s="32">
        <v>0</v>
      </c>
      <c r="J30" s="38"/>
    </row>
    <row r="31" spans="1:10">
      <c r="A31" s="29">
        <v>21011</v>
      </c>
      <c r="B31" s="30" t="s">
        <v>124</v>
      </c>
      <c r="C31" s="31" t="s">
        <v>155</v>
      </c>
      <c r="D31" s="32">
        <v>18.69</v>
      </c>
      <c r="E31" s="32">
        <v>18.69</v>
      </c>
      <c r="F31" s="32">
        <v>18.69</v>
      </c>
      <c r="G31" s="32">
        <v>0</v>
      </c>
      <c r="H31" s="32">
        <v>0</v>
      </c>
      <c r="I31" s="32">
        <v>0</v>
      </c>
      <c r="J31" s="38"/>
    </row>
    <row r="32" spans="1:10">
      <c r="A32" s="29">
        <v>22102</v>
      </c>
      <c r="B32" s="30" t="s">
        <v>124</v>
      </c>
      <c r="C32" s="31" t="s">
        <v>153</v>
      </c>
      <c r="D32" s="32">
        <v>26.28</v>
      </c>
      <c r="E32" s="32">
        <v>26.28</v>
      </c>
      <c r="F32" s="32">
        <v>26.28</v>
      </c>
      <c r="G32" s="32">
        <v>0</v>
      </c>
      <c r="H32" s="32">
        <v>0</v>
      </c>
      <c r="I32" s="32">
        <v>0</v>
      </c>
      <c r="J32" s="38"/>
    </row>
    <row r="33" ht="24" spans="1:10">
      <c r="A33" s="29"/>
      <c r="B33" s="30" t="s">
        <v>126</v>
      </c>
      <c r="C33" s="31" t="s">
        <v>127</v>
      </c>
      <c r="D33" s="32">
        <v>190.76</v>
      </c>
      <c r="E33" s="32">
        <v>190.76</v>
      </c>
      <c r="F33" s="32">
        <v>190.76</v>
      </c>
      <c r="G33" s="32">
        <v>0</v>
      </c>
      <c r="H33" s="32">
        <v>0</v>
      </c>
      <c r="I33" s="32"/>
      <c r="J33" s="38"/>
    </row>
    <row r="34" spans="1:10">
      <c r="A34" s="29">
        <v>20508</v>
      </c>
      <c r="B34" s="30" t="s">
        <v>128</v>
      </c>
      <c r="C34" s="31" t="s">
        <v>148</v>
      </c>
      <c r="D34" s="32">
        <v>1.33</v>
      </c>
      <c r="E34" s="32">
        <v>1.33</v>
      </c>
      <c r="F34" s="32">
        <v>1.33</v>
      </c>
      <c r="G34" s="32">
        <v>0</v>
      </c>
      <c r="H34" s="32">
        <v>0</v>
      </c>
      <c r="I34" s="32">
        <v>0</v>
      </c>
      <c r="J34" s="38"/>
    </row>
    <row r="35" spans="1:10">
      <c r="A35" s="29">
        <v>20703</v>
      </c>
      <c r="B35" s="30" t="s">
        <v>128</v>
      </c>
      <c r="C35" s="31" t="s">
        <v>158</v>
      </c>
      <c r="D35" s="32">
        <v>153.03</v>
      </c>
      <c r="E35" s="32">
        <v>153.03</v>
      </c>
      <c r="F35" s="32">
        <v>153.03</v>
      </c>
      <c r="G35" s="32">
        <v>0</v>
      </c>
      <c r="H35" s="32">
        <v>0</v>
      </c>
      <c r="I35" s="32"/>
      <c r="J35" s="38"/>
    </row>
    <row r="36" ht="24" spans="1:10">
      <c r="A36" s="29">
        <v>20805</v>
      </c>
      <c r="B36" s="30" t="s">
        <v>128</v>
      </c>
      <c r="C36" s="31" t="s">
        <v>151</v>
      </c>
      <c r="D36" s="32">
        <v>15.96</v>
      </c>
      <c r="E36" s="32">
        <v>15.96</v>
      </c>
      <c r="F36" s="32">
        <v>15.96</v>
      </c>
      <c r="G36" s="32">
        <v>0</v>
      </c>
      <c r="H36" s="32">
        <v>0</v>
      </c>
      <c r="I36" s="32">
        <v>0</v>
      </c>
      <c r="J36" s="38"/>
    </row>
    <row r="37" spans="1:10">
      <c r="A37" s="29">
        <v>21011</v>
      </c>
      <c r="B37" s="30" t="s">
        <v>128</v>
      </c>
      <c r="C37" s="31" t="s">
        <v>155</v>
      </c>
      <c r="D37" s="32">
        <v>8.48</v>
      </c>
      <c r="E37" s="32">
        <v>8.48</v>
      </c>
      <c r="F37" s="32">
        <v>8.48</v>
      </c>
      <c r="G37" s="32">
        <v>0</v>
      </c>
      <c r="H37" s="32">
        <v>0</v>
      </c>
      <c r="I37" s="32">
        <v>0</v>
      </c>
      <c r="J37" s="38"/>
    </row>
    <row r="38" spans="1:10">
      <c r="A38" s="29">
        <v>22102</v>
      </c>
      <c r="B38" s="30" t="s">
        <v>128</v>
      </c>
      <c r="C38" s="31" t="s">
        <v>153</v>
      </c>
      <c r="D38" s="32">
        <v>12.17</v>
      </c>
      <c r="E38" s="32">
        <v>12.17</v>
      </c>
      <c r="F38" s="32">
        <v>12.17</v>
      </c>
      <c r="G38" s="32">
        <v>0</v>
      </c>
      <c r="H38" s="32">
        <v>0</v>
      </c>
      <c r="I38" s="32">
        <v>0</v>
      </c>
      <c r="J38" s="38"/>
    </row>
    <row r="39" ht="24" spans="1:10">
      <c r="A39" s="29"/>
      <c r="B39" s="30" t="s">
        <v>130</v>
      </c>
      <c r="C39" s="31" t="s">
        <v>131</v>
      </c>
      <c r="D39" s="32">
        <v>50.05</v>
      </c>
      <c r="E39" s="32">
        <v>50.05</v>
      </c>
      <c r="F39" s="32">
        <v>50.05</v>
      </c>
      <c r="G39" s="32">
        <v>0</v>
      </c>
      <c r="H39" s="32">
        <v>0</v>
      </c>
      <c r="I39" s="32">
        <v>0</v>
      </c>
      <c r="J39" s="38"/>
    </row>
    <row r="40" spans="1:10">
      <c r="A40" s="29">
        <v>20508</v>
      </c>
      <c r="B40" s="30" t="s">
        <v>132</v>
      </c>
      <c r="C40" s="31" t="s">
        <v>148</v>
      </c>
      <c r="D40" s="32">
        <v>0.26</v>
      </c>
      <c r="E40" s="32">
        <v>0.26</v>
      </c>
      <c r="F40" s="32">
        <v>0.26</v>
      </c>
      <c r="G40" s="32">
        <v>0</v>
      </c>
      <c r="H40" s="32">
        <v>0</v>
      </c>
      <c r="I40" s="32">
        <v>0</v>
      </c>
      <c r="J40" s="38"/>
    </row>
    <row r="41" spans="1:10">
      <c r="A41" s="29">
        <v>20701</v>
      </c>
      <c r="B41" s="30" t="s">
        <v>132</v>
      </c>
      <c r="C41" s="31" t="s">
        <v>159</v>
      </c>
      <c r="D41" s="32">
        <v>42.61</v>
      </c>
      <c r="E41" s="32">
        <v>42.61</v>
      </c>
      <c r="F41" s="32">
        <v>42.61</v>
      </c>
      <c r="G41" s="32">
        <v>0</v>
      </c>
      <c r="H41" s="32">
        <v>0</v>
      </c>
      <c r="I41" s="32">
        <v>0</v>
      </c>
      <c r="J41" s="38"/>
    </row>
    <row r="42" ht="24" spans="1:10">
      <c r="A42" s="29">
        <v>20805</v>
      </c>
      <c r="B42" s="30" t="s">
        <v>132</v>
      </c>
      <c r="C42" s="31" t="s">
        <v>151</v>
      </c>
      <c r="D42" s="32">
        <v>3.16</v>
      </c>
      <c r="E42" s="32">
        <v>3.16</v>
      </c>
      <c r="F42" s="32">
        <v>3.16</v>
      </c>
      <c r="G42" s="32">
        <v>0</v>
      </c>
      <c r="H42" s="32">
        <v>0</v>
      </c>
      <c r="I42" s="32">
        <v>0</v>
      </c>
      <c r="J42" s="38"/>
    </row>
    <row r="43" spans="1:10">
      <c r="A43" s="29">
        <v>21011</v>
      </c>
      <c r="B43" s="30" t="s">
        <v>132</v>
      </c>
      <c r="C43" s="31" t="s">
        <v>155</v>
      </c>
      <c r="D43" s="32">
        <v>1.68</v>
      </c>
      <c r="E43" s="32">
        <v>1.68</v>
      </c>
      <c r="F43" s="32">
        <v>1.68</v>
      </c>
      <c r="G43" s="32">
        <v>0</v>
      </c>
      <c r="H43" s="32">
        <v>0</v>
      </c>
      <c r="I43" s="32">
        <v>0</v>
      </c>
      <c r="J43" s="38"/>
    </row>
    <row r="44" spans="1:10">
      <c r="A44" s="29">
        <v>22102</v>
      </c>
      <c r="B44" s="30" t="s">
        <v>132</v>
      </c>
      <c r="C44" s="31" t="s">
        <v>153</v>
      </c>
      <c r="D44" s="32">
        <v>2.34</v>
      </c>
      <c r="E44" s="32">
        <v>2.34</v>
      </c>
      <c r="F44" s="32">
        <v>2.34</v>
      </c>
      <c r="G44" s="32">
        <v>0</v>
      </c>
      <c r="H44" s="32">
        <v>0</v>
      </c>
      <c r="I44" s="32">
        <v>0</v>
      </c>
      <c r="J44" s="38"/>
    </row>
    <row r="45" ht="24" spans="1:10">
      <c r="A45" s="29"/>
      <c r="B45" s="30" t="s">
        <v>134</v>
      </c>
      <c r="C45" s="31" t="s">
        <v>135</v>
      </c>
      <c r="D45" s="32">
        <v>248.16</v>
      </c>
      <c r="E45" s="32">
        <v>183.16</v>
      </c>
      <c r="F45" s="32">
        <v>63.16</v>
      </c>
      <c r="G45" s="32">
        <v>120</v>
      </c>
      <c r="H45" s="32">
        <v>0</v>
      </c>
      <c r="I45" s="32">
        <v>65</v>
      </c>
      <c r="J45" s="38"/>
    </row>
    <row r="46" spans="1:10">
      <c r="A46" s="29">
        <v>20703</v>
      </c>
      <c r="B46" s="30" t="s">
        <v>136</v>
      </c>
      <c r="C46" s="31" t="s">
        <v>160</v>
      </c>
      <c r="D46" s="32">
        <v>248.16</v>
      </c>
      <c r="E46" s="32">
        <v>183.16</v>
      </c>
      <c r="F46" s="32">
        <v>63.16</v>
      </c>
      <c r="G46" s="32">
        <v>120</v>
      </c>
      <c r="H46" s="32">
        <v>0</v>
      </c>
      <c r="I46" s="32">
        <v>65</v>
      </c>
      <c r="J46" s="38"/>
    </row>
  </sheetData>
  <mergeCells count="12">
    <mergeCell ref="C1:J1"/>
    <mergeCell ref="E3:H3"/>
    <mergeCell ref="A4:A5"/>
    <mergeCell ref="B3:B5"/>
    <mergeCell ref="C3:C5"/>
    <mergeCell ref="D3:D5"/>
    <mergeCell ref="E4:E5"/>
    <mergeCell ref="F4:F5"/>
    <mergeCell ref="G4:G5"/>
    <mergeCell ref="H4:H5"/>
    <mergeCell ref="I3:I5"/>
    <mergeCell ref="J3:J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6" sqref="C6"/>
    </sheetView>
  </sheetViews>
  <sheetFormatPr defaultColWidth="9" defaultRowHeight="14.25" outlineLevelCol="3"/>
  <cols>
    <col min="1" max="1" width="23.125" customWidth="1"/>
    <col min="2" max="2" width="32.5" customWidth="1"/>
    <col min="3" max="3" width="27.75" customWidth="1"/>
    <col min="4" max="4" width="25" customWidth="1"/>
  </cols>
  <sheetData>
    <row r="1" ht="39.95" customHeight="1" spans="1:4">
      <c r="A1" s="1" t="s">
        <v>161</v>
      </c>
      <c r="B1" s="1"/>
      <c r="C1" s="1"/>
      <c r="D1" s="1"/>
    </row>
    <row r="2" ht="39.95" customHeight="1" spans="1:4">
      <c r="A2" t="s">
        <v>162</v>
      </c>
      <c r="D2" s="2" t="s">
        <v>9</v>
      </c>
    </row>
    <row r="3" ht="39.95" customHeight="1" spans="1:4">
      <c r="A3" s="5" t="s">
        <v>163</v>
      </c>
      <c r="B3" s="6"/>
      <c r="C3" s="5" t="s">
        <v>164</v>
      </c>
      <c r="D3" s="6"/>
    </row>
    <row r="4" ht="39.95" customHeight="1" spans="1:4">
      <c r="A4" s="3" t="s">
        <v>165</v>
      </c>
      <c r="B4" s="3" t="s">
        <v>166</v>
      </c>
      <c r="C4" s="3" t="s">
        <v>165</v>
      </c>
      <c r="D4" s="3" t="s">
        <v>166</v>
      </c>
    </row>
    <row r="5" ht="39.95" customHeight="1" spans="1:4">
      <c r="A5" s="4" t="s">
        <v>167</v>
      </c>
      <c r="B5" s="4">
        <v>4211.43</v>
      </c>
      <c r="C5" s="4" t="s">
        <v>17</v>
      </c>
      <c r="D5" s="4">
        <v>2278.15</v>
      </c>
    </row>
    <row r="6" ht="39.95" customHeight="1" spans="1:4">
      <c r="A6" s="4" t="s">
        <v>168</v>
      </c>
      <c r="B6" s="4">
        <v>3723.15</v>
      </c>
      <c r="C6" s="4" t="s">
        <v>26</v>
      </c>
      <c r="D6" s="4">
        <v>1933.28</v>
      </c>
    </row>
    <row r="7" ht="39.95" customHeight="1" spans="1:4">
      <c r="A7" s="4" t="s">
        <v>169</v>
      </c>
      <c r="B7" s="4"/>
      <c r="C7" s="4"/>
      <c r="D7" s="4"/>
    </row>
    <row r="8" ht="39.95" customHeight="1" spans="1:4">
      <c r="A8" s="4"/>
      <c r="B8" s="4"/>
      <c r="C8" s="4"/>
      <c r="D8" s="4"/>
    </row>
    <row r="9" ht="39.95" customHeight="1" spans="1:4">
      <c r="A9" s="4" t="s">
        <v>170</v>
      </c>
      <c r="B9" s="4">
        <v>4211.43</v>
      </c>
      <c r="C9" s="4" t="s">
        <v>171</v>
      </c>
      <c r="D9" s="4">
        <v>4211.43</v>
      </c>
    </row>
    <row r="10" ht="39.95" customHeight="1" spans="1:4">
      <c r="A10" s="4" t="s">
        <v>172</v>
      </c>
      <c r="B10" s="4"/>
      <c r="C10" s="4" t="s">
        <v>173</v>
      </c>
      <c r="D10" s="4"/>
    </row>
    <row r="11" ht="39.95" customHeight="1" spans="1:4">
      <c r="A11" s="4"/>
      <c r="B11" s="4"/>
      <c r="C11" s="4"/>
      <c r="D11" s="4"/>
    </row>
    <row r="12" ht="39.95" customHeight="1" spans="1:4">
      <c r="A12" s="4" t="s">
        <v>174</v>
      </c>
      <c r="B12" s="4"/>
      <c r="C12" s="4" t="s">
        <v>175</v>
      </c>
      <c r="D12" s="4"/>
    </row>
  </sheetData>
  <mergeCells count="3">
    <mergeCell ref="A1:D1"/>
    <mergeCell ref="A3:B3"/>
    <mergeCell ref="C3:D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6" sqref="H6"/>
    </sheetView>
  </sheetViews>
  <sheetFormatPr defaultColWidth="9" defaultRowHeight="14.25" outlineLevelCol="4"/>
  <cols>
    <col min="1" max="1" width="23.375" customWidth="1"/>
    <col min="2" max="2" width="20" customWidth="1"/>
    <col min="3" max="3" width="17.625" customWidth="1"/>
    <col min="4" max="4" width="15.75" customWidth="1"/>
    <col min="5" max="5" width="15.625" customWidth="1"/>
  </cols>
  <sheetData>
    <row r="1" ht="35.1" customHeight="1" spans="1:5">
      <c r="A1" s="1" t="s">
        <v>176</v>
      </c>
      <c r="B1" s="1"/>
      <c r="C1" s="1"/>
      <c r="D1" s="1"/>
      <c r="E1" s="1"/>
    </row>
    <row r="2" ht="35.1" customHeight="1" spans="1:5">
      <c r="A2" t="s">
        <v>177</v>
      </c>
      <c r="E2" s="2" t="s">
        <v>9</v>
      </c>
    </row>
    <row r="3" ht="35.1" customHeight="1" spans="1:5">
      <c r="A3" s="5" t="s">
        <v>178</v>
      </c>
      <c r="B3" s="6"/>
      <c r="C3" s="7" t="s">
        <v>166</v>
      </c>
      <c r="D3" s="8" t="s">
        <v>179</v>
      </c>
      <c r="E3" s="9"/>
    </row>
    <row r="4" ht="35.1" customHeight="1" spans="1:5">
      <c r="A4" s="3" t="s">
        <v>180</v>
      </c>
      <c r="B4" s="3" t="s">
        <v>181</v>
      </c>
      <c r="C4" s="10"/>
      <c r="D4" s="3" t="s">
        <v>182</v>
      </c>
      <c r="E4" s="3" t="s">
        <v>183</v>
      </c>
    </row>
    <row r="5" ht="35.1" customHeight="1" spans="1:5">
      <c r="A5" s="4"/>
      <c r="B5" s="4" t="s">
        <v>95</v>
      </c>
      <c r="C5" s="4">
        <f>SUM(D5:E5)</f>
        <v>3723.15</v>
      </c>
      <c r="D5" s="4">
        <f>SUM(D6:D16)</f>
        <v>2278.15</v>
      </c>
      <c r="E5" s="4">
        <f>SUM(E6:E16)</f>
        <v>1445</v>
      </c>
    </row>
    <row r="6" ht="35.1" customHeight="1" spans="1:5">
      <c r="A6" s="4">
        <v>20701</v>
      </c>
      <c r="B6" s="11" t="s">
        <v>184</v>
      </c>
      <c r="C6" s="4">
        <f>SUM(D6:E6)</f>
        <v>1405.54</v>
      </c>
      <c r="D6" s="4">
        <v>800.54</v>
      </c>
      <c r="E6" s="4">
        <v>605</v>
      </c>
    </row>
    <row r="7" ht="35.1" customHeight="1" spans="1:5">
      <c r="A7" s="4">
        <v>20701</v>
      </c>
      <c r="B7" s="4" t="s">
        <v>185</v>
      </c>
      <c r="C7" s="4">
        <f>SUM(D7:E7)</f>
        <v>431.7</v>
      </c>
      <c r="D7" s="4">
        <v>286.7</v>
      </c>
      <c r="E7" s="4">
        <v>145</v>
      </c>
    </row>
    <row r="8" ht="35.1" customHeight="1" spans="1:5">
      <c r="A8" s="4">
        <v>20701</v>
      </c>
      <c r="B8" s="4" t="s">
        <v>186</v>
      </c>
      <c r="C8" s="4">
        <f>SUM(D8:E8)</f>
        <v>347.5</v>
      </c>
      <c r="D8" s="4">
        <v>287.5</v>
      </c>
      <c r="E8" s="4">
        <v>60</v>
      </c>
    </row>
    <row r="9" ht="35.1" customHeight="1" spans="1:5">
      <c r="A9" s="4">
        <v>20701</v>
      </c>
      <c r="B9" s="4" t="s">
        <v>187</v>
      </c>
      <c r="C9" s="4">
        <f>SUM(D9:E9)</f>
        <v>42.61</v>
      </c>
      <c r="D9" s="4">
        <v>32.61</v>
      </c>
      <c r="E9" s="4">
        <v>10</v>
      </c>
    </row>
    <row r="10" ht="35.1" customHeight="1" spans="1:5">
      <c r="A10" s="4">
        <v>20702</v>
      </c>
      <c r="B10" s="4" t="s">
        <v>188</v>
      </c>
      <c r="C10" s="4">
        <f t="shared" ref="C10:C16" si="0">SUM(D10:E10)</f>
        <v>863.21</v>
      </c>
      <c r="D10" s="4">
        <v>268.21</v>
      </c>
      <c r="E10" s="4">
        <v>595</v>
      </c>
    </row>
    <row r="11" ht="35.1" customHeight="1" spans="1:5">
      <c r="A11" s="4">
        <v>20703</v>
      </c>
      <c r="B11" s="4" t="s">
        <v>189</v>
      </c>
      <c r="C11" s="4">
        <f t="shared" si="0"/>
        <v>152.82</v>
      </c>
      <c r="D11" s="4">
        <v>122.82</v>
      </c>
      <c r="E11" s="4">
        <v>30</v>
      </c>
    </row>
    <row r="12" ht="35.1" customHeight="1" spans="1:5">
      <c r="A12" s="4">
        <v>20703</v>
      </c>
      <c r="B12" s="4" t="s">
        <v>190</v>
      </c>
      <c r="C12" s="4">
        <f t="shared" si="0"/>
        <v>53.56</v>
      </c>
      <c r="D12" s="4">
        <v>53.56</v>
      </c>
      <c r="E12" s="4"/>
    </row>
    <row r="13" ht="35.1" customHeight="1" spans="1:5">
      <c r="A13" s="4">
        <v>20508</v>
      </c>
      <c r="B13" s="4" t="s">
        <v>191</v>
      </c>
      <c r="C13" s="4">
        <f t="shared" si="0"/>
        <v>13.49</v>
      </c>
      <c r="D13" s="4">
        <v>13.49</v>
      </c>
      <c r="E13" s="4"/>
    </row>
    <row r="14" ht="35.1" customHeight="1" spans="1:5">
      <c r="A14" s="4">
        <v>20805</v>
      </c>
      <c r="B14" s="4" t="s">
        <v>192</v>
      </c>
      <c r="C14" s="4">
        <f t="shared" si="0"/>
        <v>169.9</v>
      </c>
      <c r="D14" s="4">
        <v>169.9</v>
      </c>
      <c r="E14" s="4"/>
    </row>
    <row r="15" ht="35.1" customHeight="1" spans="1:5">
      <c r="A15" s="4">
        <v>21011</v>
      </c>
      <c r="B15" s="4" t="s">
        <v>193</v>
      </c>
      <c r="C15" s="4">
        <f t="shared" si="0"/>
        <v>99.87</v>
      </c>
      <c r="D15" s="4">
        <v>99.87</v>
      </c>
      <c r="E15" s="4"/>
    </row>
    <row r="16" ht="35.1" customHeight="1" spans="1:5">
      <c r="A16" s="4">
        <v>22102</v>
      </c>
      <c r="B16" s="4" t="s">
        <v>194</v>
      </c>
      <c r="C16" s="4">
        <f t="shared" si="0"/>
        <v>142.95</v>
      </c>
      <c r="D16" s="4">
        <v>142.95</v>
      </c>
      <c r="E16" s="4"/>
    </row>
    <row r="17" ht="35.1" customHeight="1" spans="1:5">
      <c r="A17" s="4"/>
      <c r="B17" s="4"/>
      <c r="C17" s="4"/>
      <c r="D17" s="4"/>
      <c r="E17" s="4"/>
    </row>
  </sheetData>
  <mergeCells count="4">
    <mergeCell ref="A1:E1"/>
    <mergeCell ref="A3:B3"/>
    <mergeCell ref="D3:E3"/>
    <mergeCell ref="C3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E6" sqref="E6"/>
    </sheetView>
  </sheetViews>
  <sheetFormatPr defaultColWidth="9" defaultRowHeight="14.25" outlineLevelCol="1"/>
  <cols>
    <col min="1" max="1" width="25.75" customWidth="1"/>
    <col min="2" max="2" width="38.25" customWidth="1"/>
  </cols>
  <sheetData>
    <row r="1" ht="39.95" customHeight="1" spans="1:2">
      <c r="A1" s="1" t="s">
        <v>195</v>
      </c>
      <c r="B1" s="1"/>
    </row>
    <row r="2" ht="39.95" customHeight="1" spans="1:2">
      <c r="A2" t="s">
        <v>196</v>
      </c>
      <c r="B2" s="2" t="s">
        <v>9</v>
      </c>
    </row>
    <row r="3" ht="39.95" customHeight="1" spans="1:2">
      <c r="A3" s="3" t="s">
        <v>165</v>
      </c>
      <c r="B3" s="3" t="s">
        <v>166</v>
      </c>
    </row>
    <row r="4" ht="39.95" customHeight="1" spans="1:2">
      <c r="A4" s="4" t="s">
        <v>95</v>
      </c>
      <c r="B4" s="4">
        <v>14.2</v>
      </c>
    </row>
    <row r="5" ht="39.95" customHeight="1" spans="1:2">
      <c r="A5" s="4" t="s">
        <v>197</v>
      </c>
      <c r="B5" s="4"/>
    </row>
    <row r="6" ht="39.95" customHeight="1" spans="1:2">
      <c r="A6" s="4" t="s">
        <v>198</v>
      </c>
      <c r="B6" s="4">
        <v>6.2</v>
      </c>
    </row>
    <row r="7" ht="39.95" customHeight="1" spans="1:2">
      <c r="A7" s="4" t="s">
        <v>199</v>
      </c>
      <c r="B7" s="4">
        <v>8</v>
      </c>
    </row>
    <row r="8" ht="39.95" customHeight="1" spans="1:2">
      <c r="A8" s="4" t="s">
        <v>200</v>
      </c>
      <c r="B8" s="4">
        <v>8</v>
      </c>
    </row>
    <row r="9" ht="39.95" customHeight="1" spans="1:2">
      <c r="A9" s="4" t="s">
        <v>201</v>
      </c>
      <c r="B9" s="4"/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目录</vt:lpstr>
      <vt:lpstr>收支预算总表</vt:lpstr>
      <vt:lpstr>收入预算总表</vt:lpstr>
      <vt:lpstr>支出预算总表</vt:lpstr>
      <vt:lpstr>财政拨款收支预算总表</vt:lpstr>
      <vt:lpstr>一般公共预算基本支出表</vt:lpstr>
      <vt:lpstr>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德辰</cp:lastModifiedBy>
  <dcterms:created xsi:type="dcterms:W3CDTF">2019-02-01T08:20:00Z</dcterms:created>
  <dcterms:modified xsi:type="dcterms:W3CDTF">2020-02-14T11:28:56Z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