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鄂州市无害化处理统计表" sheetId="1" r:id="rId1"/>
  </sheets>
  <definedNames>
    <definedName name="_xlnm.Print_Area" localSheetId="0">鄂州市无害化处理统计表!$A$1:$G$72</definedName>
  </definedNames>
  <calcPr calcId="144525"/>
</workbook>
</file>

<file path=xl/sharedStrings.xml><?xml version="1.0" encoding="utf-8"?>
<sst xmlns="http://schemas.openxmlformats.org/spreadsheetml/2006/main" count="232" uniqueCount="145">
  <si>
    <t>鄂州市养殖环节病死猪收集、储藏、处理补贴金额分配表</t>
  </si>
  <si>
    <t>（2023-11-01 至 2024-12-31止）</t>
  </si>
  <si>
    <t>序号</t>
  </si>
  <si>
    <t>区域</t>
  </si>
  <si>
    <t>乡镇、村</t>
  </si>
  <si>
    <t>养殖场名称</t>
  </si>
  <si>
    <t>负责人</t>
  </si>
  <si>
    <t>无害化处理数量（头）</t>
  </si>
  <si>
    <t>补贴金额（10元/头）</t>
  </si>
  <si>
    <t>鄂城区</t>
  </si>
  <si>
    <t>长港镇夏沟村</t>
  </si>
  <si>
    <t>鄂州市长港镇习松良种养殖场</t>
  </si>
  <si>
    <t>赵兵</t>
  </si>
  <si>
    <t>长港镇高沟村</t>
  </si>
  <si>
    <t>鄂州市长港镇岚杨猪场</t>
  </si>
  <si>
    <t>杨细爱</t>
  </si>
  <si>
    <t>长港镇滨港村</t>
  </si>
  <si>
    <t>吕强养猪场</t>
  </si>
  <si>
    <t>吕强</t>
  </si>
  <si>
    <t>杜山镇先台村</t>
  </si>
  <si>
    <t>鄂州市鑫旺生态农场</t>
  </si>
  <si>
    <t>胡爱珍</t>
  </si>
  <si>
    <t>杜山镇柯营村</t>
  </si>
  <si>
    <t>鄂州市鄂城区杜山顺丰养殖场</t>
  </si>
  <si>
    <t>佘文彬</t>
  </si>
  <si>
    <t>杜山镇旭东村</t>
  </si>
  <si>
    <t>鄂州市鄂城区双牧鼎畜牧有限公司</t>
  </si>
  <si>
    <t>张睿明</t>
  </si>
  <si>
    <t>泽林镇成海村</t>
  </si>
  <si>
    <t>鄂州市祥腾牧业有限公司</t>
  </si>
  <si>
    <t>申祥科</t>
  </si>
  <si>
    <t>花湖镇白龙村</t>
  </si>
  <si>
    <t>和顺生态种养殖合作社</t>
  </si>
  <si>
    <t>余松柏</t>
  </si>
  <si>
    <t>沙窝乡新湾村</t>
  </si>
  <si>
    <t>鄂州市兴盛养殖场</t>
  </si>
  <si>
    <t>熊成珍</t>
  </si>
  <si>
    <t>汀祖镇杨王村</t>
  </si>
  <si>
    <t>鄂州市汀祖镇杨王绘明家庭农场</t>
  </si>
  <si>
    <t>杨绘明</t>
  </si>
  <si>
    <t>合计（2023.11.1-2024.12.31）</t>
  </si>
  <si>
    <t>10户</t>
  </si>
  <si>
    <t>乡镇收集点</t>
  </si>
  <si>
    <t>乡镇收集点名称</t>
  </si>
  <si>
    <t>补贴金额（15元/头）</t>
  </si>
  <si>
    <t>杜山镇收集点</t>
  </si>
  <si>
    <t>杜山镇动物无害化处理收集点</t>
  </si>
  <si>
    <t>卢琛</t>
  </si>
  <si>
    <t>1户</t>
  </si>
  <si>
    <t>鄂城区合计</t>
  </si>
  <si>
    <t>华容区</t>
  </si>
  <si>
    <t>段店镇孔关村</t>
  </si>
  <si>
    <t>鄂州市段店镇窑山养殖场</t>
  </si>
  <si>
    <t>何漪</t>
  </si>
  <si>
    <t>熊夭林</t>
  </si>
  <si>
    <t>段店镇刘弄村</t>
  </si>
  <si>
    <t>刘红养殖场</t>
  </si>
  <si>
    <t>刘红</t>
  </si>
  <si>
    <t>段店镇骆李村</t>
  </si>
  <si>
    <t>鄂州市段店镇辛农生猪养殖生态园</t>
  </si>
  <si>
    <t>朱永团</t>
  </si>
  <si>
    <t>段店镇上湖村</t>
  </si>
  <si>
    <t>鄂州市华容区段店镇六丰生态养殖场</t>
  </si>
  <si>
    <t>熊领峰</t>
  </si>
  <si>
    <t>鄂州市段店镇熊志虎养殖场</t>
  </si>
  <si>
    <t>熊志虎</t>
  </si>
  <si>
    <t>段店镇四份村</t>
  </si>
  <si>
    <t>曾细炉养殖场</t>
  </si>
  <si>
    <t>曾细炉</t>
  </si>
  <si>
    <t>段店镇陶胡村</t>
  </si>
  <si>
    <t>黄新和养殖场</t>
  </si>
  <si>
    <t>黄新和</t>
  </si>
  <si>
    <t>华容镇牌坊村</t>
  </si>
  <si>
    <t>秦进化养殖场</t>
  </si>
  <si>
    <t>秦进化</t>
  </si>
  <si>
    <t>华容镇五分村</t>
  </si>
  <si>
    <t>姜胜金养殖场</t>
  </si>
  <si>
    <t>姜胜金</t>
  </si>
  <si>
    <t>华容五分村</t>
  </si>
  <si>
    <t>姜汉新</t>
  </si>
  <si>
    <t>鄂州市华容区姜亚群种养殖家庭农场</t>
  </si>
  <si>
    <t>姜亚群</t>
  </si>
  <si>
    <t>华容镇肖叶村</t>
  </si>
  <si>
    <t>鄂州市华容区张嘉琪养殖场</t>
  </si>
  <si>
    <t>张建兵</t>
  </si>
  <si>
    <t>临江乡胡林村</t>
  </si>
  <si>
    <t>胡细平养殖场</t>
  </si>
  <si>
    <t>胡细平</t>
  </si>
  <si>
    <t>临江乡新安村</t>
  </si>
  <si>
    <t>鄂州市临江乡国强生猪养殖合作社</t>
  </si>
  <si>
    <t>阮祥成</t>
  </si>
  <si>
    <t>临江乡龙潭村</t>
  </si>
  <si>
    <t>如军家庭农场</t>
  </si>
  <si>
    <t>肖文庆</t>
  </si>
  <si>
    <t>临江乡新港村</t>
  </si>
  <si>
    <t>熊建明养殖场</t>
  </si>
  <si>
    <t>熊建明</t>
  </si>
  <si>
    <r>
      <rPr>
        <sz val="12"/>
        <color rgb="FF000000"/>
        <rFont val="仿宋_GB2312"/>
        <charset val="134"/>
      </rPr>
      <t>蒲团乡郭</t>
    </r>
    <r>
      <rPr>
        <sz val="12"/>
        <color rgb="FF000000"/>
        <rFont val="宋体"/>
        <charset val="134"/>
      </rPr>
      <t>垱</t>
    </r>
    <r>
      <rPr>
        <sz val="12"/>
        <color rgb="FF000000"/>
        <rFont val="仿宋_GB2312"/>
        <charset val="134"/>
      </rPr>
      <t>村</t>
    </r>
  </si>
  <si>
    <t>鄂州市华祝农业发展有限公司</t>
  </si>
  <si>
    <t>程贤智</t>
  </si>
  <si>
    <t>蒲团乡横山村</t>
  </si>
  <si>
    <t>鄂州市欣强牧业有限公司</t>
  </si>
  <si>
    <t>华容区祥和养殖场</t>
  </si>
  <si>
    <t>付龙洋</t>
  </si>
  <si>
    <t>蒲团乡石竹村</t>
  </si>
  <si>
    <t>蒲团红梅生态养殖场</t>
  </si>
  <si>
    <t>肖红梅</t>
  </si>
  <si>
    <t>21户</t>
  </si>
  <si>
    <t>段店镇收集点</t>
  </si>
  <si>
    <t>段店镇动物无害化处理收集点</t>
  </si>
  <si>
    <t>熊正新</t>
  </si>
  <si>
    <t>华容区合计</t>
  </si>
  <si>
    <t>梁子湖区</t>
  </si>
  <si>
    <t>东沟镇刘河村</t>
  </si>
  <si>
    <t>裕丰</t>
  </si>
  <si>
    <t>杨威</t>
  </si>
  <si>
    <r>
      <rPr>
        <sz val="12"/>
        <color rgb="FF000000"/>
        <rFont val="仿宋_GB2312"/>
        <charset val="134"/>
      </rPr>
      <t>东沟镇</t>
    </r>
    <r>
      <rPr>
        <sz val="12"/>
        <color rgb="FF000000"/>
        <rFont val="宋体"/>
        <charset val="134"/>
      </rPr>
      <t>鮓</t>
    </r>
    <r>
      <rPr>
        <sz val="12"/>
        <color rgb="FF000000"/>
        <rFont val="仿宋_GB2312"/>
        <charset val="134"/>
      </rPr>
      <t>洲村</t>
    </r>
  </si>
  <si>
    <t>鄂州市梁子湖区中原种畜场</t>
  </si>
  <si>
    <t>秦宗元</t>
  </si>
  <si>
    <t>太和镇胡进村</t>
  </si>
  <si>
    <t>胡强发养殖场</t>
  </si>
  <si>
    <t>胡强发</t>
  </si>
  <si>
    <t>太和镇谢培村</t>
  </si>
  <si>
    <t>梁子湖华宇养殖场</t>
  </si>
  <si>
    <t>陈新华</t>
  </si>
  <si>
    <t>胡其加养殖场</t>
  </si>
  <si>
    <t>胡其加</t>
  </si>
  <si>
    <t>沼山镇下柯村</t>
  </si>
  <si>
    <t>柯彬养殖场</t>
  </si>
  <si>
    <t>柯彬</t>
  </si>
  <si>
    <t>沼山下柯村</t>
  </si>
  <si>
    <t>王能松养殖场</t>
  </si>
  <si>
    <t>王能松</t>
  </si>
  <si>
    <t>7户</t>
  </si>
  <si>
    <t>太和镇收集点</t>
  </si>
  <si>
    <t>太和镇动物无害化处理收集点</t>
  </si>
  <si>
    <t>柯尊龙</t>
  </si>
  <si>
    <t>梁子湖区合计</t>
  </si>
  <si>
    <t>合    计</t>
  </si>
  <si>
    <t>市直动物无害化处理中心名称</t>
  </si>
  <si>
    <r>
      <rPr>
        <sz val="12"/>
        <rFont val="黑体"/>
        <charset val="134"/>
      </rPr>
      <t>补贴金额（</t>
    </r>
    <r>
      <rPr>
        <sz val="12"/>
        <rFont val="Times New Roman"/>
        <charset val="134"/>
      </rPr>
      <t>45</t>
    </r>
    <r>
      <rPr>
        <sz val="12"/>
        <rFont val="黑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头）</t>
    </r>
  </si>
  <si>
    <t>鄂州市</t>
  </si>
  <si>
    <t>鄂州市城区畜牧兽医服务中心</t>
  </si>
  <si>
    <r>
      <rPr>
        <b/>
        <sz val="12"/>
        <rFont val="仿宋_GB2312"/>
        <charset val="134"/>
      </rPr>
      <t>总</t>
    </r>
    <r>
      <rPr>
        <b/>
        <sz val="12"/>
        <rFont val="Times New Roman"/>
        <charset val="134"/>
      </rPr>
      <t xml:space="preserve"> </t>
    </r>
    <r>
      <rPr>
        <b/>
        <sz val="12"/>
        <rFont val="仿宋_GB2312"/>
        <charset val="134"/>
      </rPr>
      <t>计</t>
    </r>
  </si>
  <si>
    <t>统计人：                               审核人：                鄂州市畜牧兽医服务中心（签章）：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</si>
</sst>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1">
    <font>
      <sz val="12"/>
      <name val="Calibri"/>
      <charset val="134"/>
    </font>
    <font>
      <sz val="11"/>
      <color indexed="8"/>
      <name val="宋体"/>
      <charset val="1"/>
      <scheme val="minor"/>
    </font>
    <font>
      <sz val="11"/>
      <name val="仿宋_GB2312"/>
      <charset val="134"/>
    </font>
    <font>
      <sz val="11"/>
      <color indexed="8"/>
      <name val="仿宋_GB2312"/>
      <charset val="1"/>
    </font>
    <font>
      <sz val="11"/>
      <name val="宋体"/>
      <charset val="1"/>
      <scheme val="minor"/>
    </font>
    <font>
      <sz val="22"/>
      <name val="方正小标宋_GBK"/>
      <charset val="134"/>
    </font>
    <font>
      <sz val="15"/>
      <name val="SimSun"/>
      <charset val="134"/>
    </font>
    <font>
      <sz val="12"/>
      <name val="方正楷体_GBK"/>
      <charset val="134"/>
    </font>
    <font>
      <sz val="12"/>
      <name val="SimSun"/>
      <charset val="134"/>
    </font>
    <font>
      <sz val="12"/>
      <name val="黑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rgb="FF0000FF"/>
      <name val="仿宋_GB2312"/>
      <charset val="134"/>
    </font>
    <font>
      <b/>
      <sz val="12"/>
      <name val="仿宋_GB2312"/>
      <charset val="134"/>
    </font>
    <font>
      <u/>
      <sz val="12"/>
      <color rgb="FF0000FF"/>
      <name val="仿宋_GB2312"/>
      <charset val="134"/>
    </font>
    <font>
      <sz val="12"/>
      <name val="Times New Roman"/>
      <charset val="134"/>
    </font>
    <font>
      <b/>
      <sz val="12"/>
      <color rgb="FF0000FF"/>
      <name val="仿宋_GB2312"/>
      <charset val="134"/>
    </font>
    <font>
      <b/>
      <sz val="12"/>
      <color rgb="FF0000FF"/>
      <name val="Times New Roman"/>
      <charset val="134"/>
    </font>
    <font>
      <b/>
      <sz val="12"/>
      <name val="Times New Roman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22" fillId="12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32" fillId="17" borderId="21" applyNumberFormat="false" applyAlignment="false" applyProtection="false">
      <alignment vertical="center"/>
    </xf>
    <xf numFmtId="0" fontId="28" fillId="14" borderId="20" applyNumberFormat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31" fillId="0" borderId="19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7" fillId="0" borderId="19" applyNumberFormat="false" applyFill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41" fontId="23" fillId="0" borderId="0" applyFont="false" applyFill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4" fillId="0" borderId="17" applyNumberFormat="false" applyFill="false" applyAlignment="false" applyProtection="false">
      <alignment vertical="center"/>
    </xf>
    <xf numFmtId="0" fontId="25" fillId="0" borderId="18" applyNumberFormat="false" applyFill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36" fillId="0" borderId="2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42" fontId="23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23" fillId="26" borderId="24" applyNumberFormat="false" applyFont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37" fillId="25" borderId="0" applyNumberFormat="false" applyBorder="false" applyAlignment="false" applyProtection="false">
      <alignment vertical="center"/>
    </xf>
    <xf numFmtId="0" fontId="35" fillId="17" borderId="22" applyNumberFormat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44" fontId="23" fillId="0" borderId="0" applyFont="false" applyFill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39" fillId="32" borderId="22" applyNumberFormat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</cellStyleXfs>
  <cellXfs count="54">
    <xf numFmtId="0" fontId="0" fillId="0" borderId="0" xfId="0"/>
    <xf numFmtId="0" fontId="1" fillId="0" borderId="0" xfId="0" applyFont="true" applyFill="true" applyAlignment="true">
      <alignment vertical="center"/>
    </xf>
    <xf numFmtId="0" fontId="2" fillId="0" borderId="0" xfId="0" applyFont="true"/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9" fillId="2" borderId="2" xfId="0" applyFont="true" applyFill="true" applyBorder="true" applyAlignment="true">
      <alignment horizontal="center" vertical="center" wrapText="true"/>
    </xf>
    <xf numFmtId="0" fontId="9" fillId="2" borderId="3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0" fontId="12" fillId="0" borderId="4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11" fillId="0" borderId="5" xfId="0" applyFont="true" applyFill="true" applyBorder="true" applyAlignment="true">
      <alignment horizontal="center" vertical="center" wrapText="true"/>
    </xf>
    <xf numFmtId="0" fontId="11" fillId="0" borderId="6" xfId="0" applyFont="true" applyFill="true" applyBorder="true" applyAlignment="true">
      <alignment horizontal="center" vertical="center" wrapText="true"/>
    </xf>
    <xf numFmtId="0" fontId="10" fillId="0" borderId="7" xfId="0" applyFont="true" applyBorder="true" applyAlignment="true">
      <alignment horizontal="center" vertical="center" wrapText="true"/>
    </xf>
    <xf numFmtId="0" fontId="13" fillId="0" borderId="3" xfId="0" applyFont="true" applyFill="true" applyBorder="true" applyAlignment="true">
      <alignment horizontal="center" vertical="center" wrapText="true"/>
    </xf>
    <xf numFmtId="0" fontId="10" fillId="0" borderId="8" xfId="0" applyFont="true" applyBorder="true" applyAlignment="true">
      <alignment horizontal="center" vertical="center" wrapText="true"/>
    </xf>
    <xf numFmtId="0" fontId="10" fillId="0" borderId="9" xfId="0" applyFont="true" applyBorder="true" applyAlignment="true">
      <alignment horizontal="center" vertical="center" wrapText="true"/>
    </xf>
    <xf numFmtId="0" fontId="12" fillId="0" borderId="3" xfId="0" applyFont="true" applyFill="true" applyBorder="true" applyAlignment="true">
      <alignment horizontal="center" vertical="center" wrapText="true"/>
    </xf>
    <xf numFmtId="0" fontId="11" fillId="0" borderId="10" xfId="0" applyFont="true" applyFill="true" applyBorder="true" applyAlignment="true">
      <alignment horizontal="center" vertical="center" wrapText="true"/>
    </xf>
    <xf numFmtId="0" fontId="11" fillId="0" borderId="11" xfId="0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0" fontId="12" fillId="0" borderId="4" xfId="0" applyNumberFormat="true" applyFont="true" applyFill="true" applyBorder="true" applyAlignment="true">
      <alignment horizontal="center" vertical="center" wrapText="true"/>
    </xf>
    <xf numFmtId="0" fontId="14" fillId="0" borderId="3" xfId="0" applyFont="true" applyFill="true" applyBorder="true" applyAlignment="true">
      <alignment horizontal="center" vertical="center" wrapText="true"/>
    </xf>
    <xf numFmtId="0" fontId="12" fillId="0" borderId="3" xfId="0" applyNumberFormat="true" applyFont="true" applyFill="true" applyBorder="true" applyAlignment="true">
      <alignment horizontal="center" vertical="center" wrapText="true"/>
    </xf>
    <xf numFmtId="0" fontId="11" fillId="0" borderId="7" xfId="0" applyFont="true" applyBorder="true" applyAlignment="true">
      <alignment horizontal="center" vertical="center" wrapText="true"/>
    </xf>
    <xf numFmtId="0" fontId="12" fillId="0" borderId="7" xfId="0" applyFont="true" applyFill="true" applyBorder="true" applyAlignment="true">
      <alignment horizontal="center" vertical="center" wrapText="true"/>
    </xf>
    <xf numFmtId="0" fontId="13" fillId="0" borderId="10" xfId="0" applyFont="true" applyFill="true" applyBorder="true" applyAlignment="true">
      <alignment horizontal="center" vertical="center" wrapText="true"/>
    </xf>
    <xf numFmtId="0" fontId="13" fillId="0" borderId="12" xfId="0" applyFont="true" applyFill="true" applyBorder="true" applyAlignment="true">
      <alignment horizontal="center" vertical="center" wrapText="true"/>
    </xf>
    <xf numFmtId="0" fontId="13" fillId="0" borderId="11" xfId="0" applyFont="true" applyFill="true" applyBorder="true" applyAlignment="true">
      <alignment horizontal="center" vertical="center" wrapText="true"/>
    </xf>
    <xf numFmtId="0" fontId="13" fillId="0" borderId="0" xfId="0" applyFont="true" applyFill="true" applyBorder="true" applyAlignment="true">
      <alignment horizontal="center" vertical="center" wrapText="true"/>
    </xf>
    <xf numFmtId="0" fontId="9" fillId="2" borderId="5" xfId="0" applyFont="true" applyFill="true" applyBorder="true" applyAlignment="true">
      <alignment horizontal="center" vertical="center" wrapText="true"/>
    </xf>
    <xf numFmtId="0" fontId="15" fillId="2" borderId="6" xfId="0" applyFont="true" applyFill="true" applyBorder="true" applyAlignment="true">
      <alignment horizontal="center" vertical="center" wrapText="true"/>
    </xf>
    <xf numFmtId="0" fontId="15" fillId="2" borderId="13" xfId="0" applyFont="true" applyFill="true" applyBorder="true" applyAlignment="true">
      <alignment horizontal="center" vertical="center" wrapText="true"/>
    </xf>
    <xf numFmtId="0" fontId="15" fillId="2" borderId="14" xfId="0" applyFont="true" applyFill="true" applyBorder="true" applyAlignment="true">
      <alignment horizontal="center" vertical="center" wrapText="true"/>
    </xf>
    <xf numFmtId="0" fontId="15" fillId="2" borderId="15" xfId="0" applyFont="true" applyFill="true" applyBorder="true" applyAlignment="true">
      <alignment horizontal="center" vertical="center" wrapText="true"/>
    </xf>
    <xf numFmtId="0" fontId="15" fillId="2" borderId="16" xfId="0" applyFont="true" applyFill="true" applyBorder="true" applyAlignment="true">
      <alignment horizontal="center" vertical="center" wrapText="true"/>
    </xf>
    <xf numFmtId="0" fontId="15" fillId="0" borderId="12" xfId="0" applyFont="true" applyFill="true" applyBorder="true" applyAlignment="true">
      <alignment horizontal="center" vertical="center" wrapText="true"/>
    </xf>
    <xf numFmtId="0" fontId="16" fillId="0" borderId="10" xfId="0" applyFont="true" applyFill="true" applyBorder="true" applyAlignment="true">
      <alignment horizontal="center" vertical="center" wrapText="true"/>
    </xf>
    <xf numFmtId="0" fontId="17" fillId="0" borderId="12" xfId="0" applyFont="true" applyFill="true" applyBorder="true" applyAlignment="true">
      <alignment horizontal="center" vertical="center" wrapText="true"/>
    </xf>
    <xf numFmtId="0" fontId="18" fillId="0" borderId="12" xfId="0" applyFont="true" applyFill="true" applyBorder="true" applyAlignment="true">
      <alignment horizontal="center" vertical="center" wrapText="true"/>
    </xf>
    <xf numFmtId="0" fontId="11" fillId="0" borderId="12" xfId="0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horizontal="left" vertical="center" wrapText="true"/>
    </xf>
    <xf numFmtId="0" fontId="15" fillId="0" borderId="0" xfId="0" applyFont="true" applyFill="true" applyAlignment="true">
      <alignment horizontal="left" vertical="center" wrapText="true"/>
    </xf>
    <xf numFmtId="0" fontId="13" fillId="0" borderId="0" xfId="0" applyFont="true" applyFill="true" applyBorder="true" applyAlignment="true">
      <alignment vertical="center" wrapText="true"/>
    </xf>
    <xf numFmtId="0" fontId="15" fillId="2" borderId="3" xfId="0" applyFont="true" applyFill="true" applyBorder="true" applyAlignment="true">
      <alignment horizontal="center" vertical="center" wrapText="true"/>
    </xf>
    <xf numFmtId="0" fontId="17" fillId="0" borderId="11" xfId="0" applyFont="true" applyFill="true" applyBorder="true" applyAlignment="true">
      <alignment horizontal="center" vertical="center" wrapText="true"/>
    </xf>
    <xf numFmtId="0" fontId="19" fillId="0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72"/>
  <sheetViews>
    <sheetView tabSelected="1" view="pageBreakPreview" zoomScale="85" zoomScaleNormal="100" zoomScaleSheetLayoutView="85" topLeftCell="A53" workbookViewId="0">
      <selection activeCell="A71" sqref="A71:G72"/>
    </sheetView>
  </sheetViews>
  <sheetFormatPr defaultColWidth="9" defaultRowHeight="15.75"/>
  <cols>
    <col min="1" max="1" width="5.83333333333333" customWidth="true"/>
    <col min="2" max="2" width="10.8133333333333" customWidth="true"/>
    <col min="3" max="3" width="17.2066666666667" customWidth="true"/>
    <col min="4" max="4" width="32.9533333333333" customWidth="true"/>
    <col min="5" max="5" width="8.70666666666667" customWidth="true"/>
    <col min="6" max="6" width="8.12" customWidth="true"/>
    <col min="7" max="7" width="9.26" customWidth="true"/>
  </cols>
  <sheetData>
    <row r="1" customFormat="true" ht="41" customHeight="true" spans="1:7">
      <c r="A1" s="5" t="s">
        <v>0</v>
      </c>
      <c r="B1" s="6"/>
      <c r="C1" s="6"/>
      <c r="D1" s="6"/>
      <c r="E1" s="6"/>
      <c r="F1" s="6"/>
      <c r="G1" s="6"/>
    </row>
    <row r="2" customFormat="true" ht="23" customHeight="true" spans="1:7">
      <c r="A2" s="7" t="s">
        <v>1</v>
      </c>
      <c r="B2" s="8"/>
      <c r="C2" s="8"/>
      <c r="D2" s="8"/>
      <c r="E2" s="8"/>
      <c r="F2" s="8"/>
      <c r="G2" s="8"/>
    </row>
    <row r="3" s="1" customFormat="true" ht="25" customHeight="true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1" customFormat="true" ht="36" customHeight="true" spans="1:7">
      <c r="A4" s="9"/>
      <c r="B4" s="9"/>
      <c r="C4" s="9"/>
      <c r="D4" s="9"/>
      <c r="E4" s="9"/>
      <c r="F4" s="9"/>
      <c r="G4" s="9"/>
    </row>
    <row r="5" s="2" customFormat="true" ht="25" customHeight="true" spans="1:7">
      <c r="A5" s="10">
        <v>1</v>
      </c>
      <c r="B5" s="10" t="s">
        <v>9</v>
      </c>
      <c r="C5" s="10" t="s">
        <v>10</v>
      </c>
      <c r="D5" s="10" t="s">
        <v>11</v>
      </c>
      <c r="E5" s="27" t="s">
        <v>12</v>
      </c>
      <c r="F5" s="11">
        <v>2992</v>
      </c>
      <c r="G5" s="10">
        <f>SUM(F5*10)</f>
        <v>29920</v>
      </c>
    </row>
    <row r="6" s="2" customFormat="true" ht="25" customHeight="true" spans="1:7">
      <c r="A6" s="10">
        <v>2</v>
      </c>
      <c r="B6" s="11" t="s">
        <v>9</v>
      </c>
      <c r="C6" s="11" t="s">
        <v>13</v>
      </c>
      <c r="D6" s="11" t="s">
        <v>14</v>
      </c>
      <c r="E6" s="27" t="s">
        <v>15</v>
      </c>
      <c r="F6" s="11">
        <v>873</v>
      </c>
      <c r="G6" s="10">
        <f>SUM(F6*10)</f>
        <v>8730</v>
      </c>
    </row>
    <row r="7" s="2" customFormat="true" ht="25" customHeight="true" spans="1:7">
      <c r="A7" s="10">
        <v>3</v>
      </c>
      <c r="B7" s="10" t="s">
        <v>9</v>
      </c>
      <c r="C7" s="10" t="s">
        <v>16</v>
      </c>
      <c r="D7" s="10" t="s">
        <v>17</v>
      </c>
      <c r="E7" s="27" t="s">
        <v>18</v>
      </c>
      <c r="F7" s="11">
        <v>2</v>
      </c>
      <c r="G7" s="10">
        <f>SUM(F7*10)</f>
        <v>20</v>
      </c>
    </row>
    <row r="8" s="2" customFormat="true" ht="25" customHeight="true" spans="1:7">
      <c r="A8" s="10">
        <v>4</v>
      </c>
      <c r="B8" s="10" t="s">
        <v>9</v>
      </c>
      <c r="C8" s="10" t="s">
        <v>19</v>
      </c>
      <c r="D8" s="10" t="s">
        <v>20</v>
      </c>
      <c r="E8" s="27" t="s">
        <v>21</v>
      </c>
      <c r="F8" s="11">
        <v>89</v>
      </c>
      <c r="G8" s="10">
        <f>SUM(F8*10)</f>
        <v>890</v>
      </c>
    </row>
    <row r="9" s="2" customFormat="true" ht="25" customHeight="true" spans="1:7">
      <c r="A9" s="10">
        <v>5</v>
      </c>
      <c r="B9" s="10" t="s">
        <v>9</v>
      </c>
      <c r="C9" s="10" t="s">
        <v>22</v>
      </c>
      <c r="D9" s="10" t="s">
        <v>23</v>
      </c>
      <c r="E9" s="27" t="s">
        <v>24</v>
      </c>
      <c r="F9" s="11">
        <v>4</v>
      </c>
      <c r="G9" s="10">
        <f>SUM(F9*10)</f>
        <v>40</v>
      </c>
    </row>
    <row r="10" s="2" customFormat="true" ht="25" customHeight="true" spans="1:7">
      <c r="A10" s="10">
        <v>6</v>
      </c>
      <c r="B10" s="10" t="s">
        <v>9</v>
      </c>
      <c r="C10" s="10" t="s">
        <v>25</v>
      </c>
      <c r="D10" s="10" t="s">
        <v>26</v>
      </c>
      <c r="E10" s="27" t="s">
        <v>27</v>
      </c>
      <c r="F10" s="11">
        <v>1849</v>
      </c>
      <c r="G10" s="10">
        <f t="shared" ref="G10:G14" si="0">SUM(F10*10)</f>
        <v>18490</v>
      </c>
    </row>
    <row r="11" s="2" customFormat="true" ht="25" customHeight="true" spans="1:7">
      <c r="A11" s="10">
        <v>7</v>
      </c>
      <c r="B11" s="10" t="s">
        <v>9</v>
      </c>
      <c r="C11" s="10" t="s">
        <v>28</v>
      </c>
      <c r="D11" s="10" t="s">
        <v>29</v>
      </c>
      <c r="E11" s="27" t="s">
        <v>30</v>
      </c>
      <c r="F11" s="11">
        <v>1173</v>
      </c>
      <c r="G11" s="10">
        <f t="shared" si="0"/>
        <v>11730</v>
      </c>
    </row>
    <row r="12" s="2" customFormat="true" ht="25" customHeight="true" spans="1:7">
      <c r="A12" s="10">
        <v>8</v>
      </c>
      <c r="B12" s="10" t="s">
        <v>9</v>
      </c>
      <c r="C12" s="10" t="s">
        <v>31</v>
      </c>
      <c r="D12" s="10" t="s">
        <v>32</v>
      </c>
      <c r="E12" s="27" t="s">
        <v>33</v>
      </c>
      <c r="F12" s="11">
        <v>177</v>
      </c>
      <c r="G12" s="10">
        <f t="shared" si="0"/>
        <v>1770</v>
      </c>
    </row>
    <row r="13" s="2" customFormat="true" ht="25" customHeight="true" spans="1:7">
      <c r="A13" s="10">
        <v>9</v>
      </c>
      <c r="B13" s="10" t="s">
        <v>9</v>
      </c>
      <c r="C13" s="10" t="s">
        <v>34</v>
      </c>
      <c r="D13" s="10" t="s">
        <v>35</v>
      </c>
      <c r="E13" s="27" t="s">
        <v>36</v>
      </c>
      <c r="F13" s="11">
        <v>279</v>
      </c>
      <c r="G13" s="10">
        <f t="shared" si="0"/>
        <v>2790</v>
      </c>
    </row>
    <row r="14" s="3" customFormat="true" ht="25" customHeight="true" spans="1:7">
      <c r="A14" s="10">
        <v>10</v>
      </c>
      <c r="B14" s="10" t="s">
        <v>9</v>
      </c>
      <c r="C14" s="10" t="s">
        <v>37</v>
      </c>
      <c r="D14" s="10" t="s">
        <v>38</v>
      </c>
      <c r="E14" s="27" t="s">
        <v>39</v>
      </c>
      <c r="F14" s="11">
        <v>147</v>
      </c>
      <c r="G14" s="10">
        <f t="shared" si="0"/>
        <v>1470</v>
      </c>
    </row>
    <row r="15" s="3" customFormat="true" ht="35" customHeight="true" spans="1:7">
      <c r="A15" s="12"/>
      <c r="B15" s="10" t="s">
        <v>40</v>
      </c>
      <c r="C15" s="10"/>
      <c r="D15" s="10" t="s">
        <v>41</v>
      </c>
      <c r="E15" s="10"/>
      <c r="F15" s="10">
        <f>SUM(F5:F14)</f>
        <v>7585</v>
      </c>
      <c r="G15" s="10">
        <f>SUM(G5:G14)</f>
        <v>75850</v>
      </c>
    </row>
    <row r="16" s="1" customFormat="true" ht="25" customHeight="true" spans="1:7">
      <c r="A16" s="13" t="s">
        <v>2</v>
      </c>
      <c r="B16" s="13" t="s">
        <v>3</v>
      </c>
      <c r="C16" s="13" t="s">
        <v>42</v>
      </c>
      <c r="D16" s="13" t="s">
        <v>43</v>
      </c>
      <c r="E16" s="13" t="s">
        <v>6</v>
      </c>
      <c r="F16" s="13" t="s">
        <v>7</v>
      </c>
      <c r="G16" s="13" t="s">
        <v>44</v>
      </c>
    </row>
    <row r="17" s="1" customFormat="true" ht="39" customHeight="true" spans="1:7">
      <c r="A17" s="14"/>
      <c r="B17" s="14"/>
      <c r="C17" s="14"/>
      <c r="D17" s="14"/>
      <c r="E17" s="14"/>
      <c r="F17" s="14"/>
      <c r="G17" s="14"/>
    </row>
    <row r="18" s="3" customFormat="true" ht="25" customHeight="true" spans="1:7">
      <c r="A18" s="15">
        <v>1</v>
      </c>
      <c r="B18" s="15" t="s">
        <v>9</v>
      </c>
      <c r="C18" s="15" t="s">
        <v>45</v>
      </c>
      <c r="D18" s="16" t="s">
        <v>46</v>
      </c>
      <c r="E18" s="28" t="s">
        <v>47</v>
      </c>
      <c r="F18" s="15">
        <f>F15</f>
        <v>7585</v>
      </c>
      <c r="G18" s="15">
        <f>SUM(F18*15)</f>
        <v>113775</v>
      </c>
    </row>
    <row r="19" s="3" customFormat="true" ht="33" customHeight="true" spans="1:7">
      <c r="A19" s="17"/>
      <c r="B19" s="18" t="s">
        <v>40</v>
      </c>
      <c r="C19" s="19"/>
      <c r="D19" s="20" t="s">
        <v>48</v>
      </c>
      <c r="E19" s="29"/>
      <c r="F19" s="15">
        <f>F15</f>
        <v>7585</v>
      </c>
      <c r="G19" s="15">
        <f>G18</f>
        <v>113775</v>
      </c>
    </row>
    <row r="20" s="3" customFormat="true" ht="25" customHeight="true" spans="1:7">
      <c r="A20" s="21" t="s">
        <v>49</v>
      </c>
      <c r="B20" s="21"/>
      <c r="C20" s="21"/>
      <c r="D20" s="21"/>
      <c r="E20" s="29"/>
      <c r="F20" s="21"/>
      <c r="G20" s="17">
        <f>SUM(G15,G19)</f>
        <v>189625</v>
      </c>
    </row>
    <row r="21" s="1" customFormat="true" ht="34" customHeight="true" spans="1:7">
      <c r="A21" s="14" t="s">
        <v>2</v>
      </c>
      <c r="B21" s="14" t="s">
        <v>3</v>
      </c>
      <c r="C21" s="14" t="s">
        <v>4</v>
      </c>
      <c r="D21" s="14" t="s">
        <v>5</v>
      </c>
      <c r="E21" s="14" t="s">
        <v>6</v>
      </c>
      <c r="F21" s="14" t="s">
        <v>7</v>
      </c>
      <c r="G21" s="14" t="s">
        <v>8</v>
      </c>
    </row>
    <row r="22" s="1" customFormat="true" ht="34" customHeight="true" spans="1:7">
      <c r="A22" s="14"/>
      <c r="B22" s="14"/>
      <c r="C22" s="14"/>
      <c r="D22" s="14"/>
      <c r="E22" s="14"/>
      <c r="F22" s="14"/>
      <c r="G22" s="14"/>
    </row>
    <row r="23" ht="20" customHeight="true" spans="1:7">
      <c r="A23" s="20">
        <v>1</v>
      </c>
      <c r="B23" s="20" t="s">
        <v>50</v>
      </c>
      <c r="C23" s="20" t="s">
        <v>51</v>
      </c>
      <c r="D23" s="20" t="s">
        <v>52</v>
      </c>
      <c r="E23" s="30" t="s">
        <v>53</v>
      </c>
      <c r="F23" s="31">
        <v>16</v>
      </c>
      <c r="G23" s="20">
        <f>SUM(F23*10)</f>
        <v>160</v>
      </c>
    </row>
    <row r="24" ht="20" customHeight="true" spans="1:7">
      <c r="A24" s="20">
        <v>2</v>
      </c>
      <c r="B24" s="20" t="s">
        <v>50</v>
      </c>
      <c r="C24" s="20" t="s">
        <v>51</v>
      </c>
      <c r="D24" s="20" t="s">
        <v>54</v>
      </c>
      <c r="E24" s="30" t="s">
        <v>54</v>
      </c>
      <c r="F24" s="31">
        <v>1</v>
      </c>
      <c r="G24" s="20">
        <f>SUM(F24*10)</f>
        <v>10</v>
      </c>
    </row>
    <row r="25" ht="20" customHeight="true" spans="1:7">
      <c r="A25" s="20">
        <v>3</v>
      </c>
      <c r="B25" s="20" t="s">
        <v>50</v>
      </c>
      <c r="C25" s="20" t="s">
        <v>55</v>
      </c>
      <c r="D25" s="20" t="s">
        <v>56</v>
      </c>
      <c r="E25" s="30" t="s">
        <v>57</v>
      </c>
      <c r="F25" s="31">
        <v>58</v>
      </c>
      <c r="G25" s="20">
        <f>SUM(F25*10)</f>
        <v>580</v>
      </c>
    </row>
    <row r="26" ht="22" customHeight="true" spans="1:7">
      <c r="A26" s="20">
        <v>4</v>
      </c>
      <c r="B26" s="20" t="s">
        <v>50</v>
      </c>
      <c r="C26" s="20" t="s">
        <v>58</v>
      </c>
      <c r="D26" s="20" t="s">
        <v>59</v>
      </c>
      <c r="E26" s="30" t="s">
        <v>60</v>
      </c>
      <c r="F26" s="31">
        <v>1</v>
      </c>
      <c r="G26" s="20">
        <f>SUM(F26*10)</f>
        <v>10</v>
      </c>
    </row>
    <row r="27" ht="22" customHeight="true" spans="1:7">
      <c r="A27" s="20">
        <v>5</v>
      </c>
      <c r="B27" s="20" t="s">
        <v>50</v>
      </c>
      <c r="C27" s="20" t="s">
        <v>61</v>
      </c>
      <c r="D27" s="20" t="s">
        <v>62</v>
      </c>
      <c r="E27" s="30" t="s">
        <v>63</v>
      </c>
      <c r="F27" s="31">
        <v>1</v>
      </c>
      <c r="G27" s="20">
        <f t="shared" ref="G27:G33" si="1">SUM(F27*10)</f>
        <v>10</v>
      </c>
    </row>
    <row r="28" ht="20" customHeight="true" spans="1:7">
      <c r="A28" s="20">
        <v>6</v>
      </c>
      <c r="B28" s="20" t="s">
        <v>50</v>
      </c>
      <c r="C28" s="20" t="s">
        <v>61</v>
      </c>
      <c r="D28" s="20" t="s">
        <v>64</v>
      </c>
      <c r="E28" s="30" t="s">
        <v>65</v>
      </c>
      <c r="F28" s="31">
        <v>44</v>
      </c>
      <c r="G28" s="20">
        <f t="shared" si="1"/>
        <v>440</v>
      </c>
    </row>
    <row r="29" ht="20" customHeight="true" spans="1:7">
      <c r="A29" s="20">
        <v>7</v>
      </c>
      <c r="B29" s="20" t="s">
        <v>50</v>
      </c>
      <c r="C29" s="20" t="s">
        <v>66</v>
      </c>
      <c r="D29" s="20" t="s">
        <v>67</v>
      </c>
      <c r="E29" s="30" t="s">
        <v>68</v>
      </c>
      <c r="F29" s="31">
        <v>52</v>
      </c>
      <c r="G29" s="20">
        <f t="shared" si="1"/>
        <v>520</v>
      </c>
    </row>
    <row r="30" ht="20" customHeight="true" spans="1:7">
      <c r="A30" s="20">
        <v>8</v>
      </c>
      <c r="B30" s="20" t="s">
        <v>50</v>
      </c>
      <c r="C30" s="20" t="s">
        <v>69</v>
      </c>
      <c r="D30" s="20" t="s">
        <v>70</v>
      </c>
      <c r="E30" s="30" t="s">
        <v>71</v>
      </c>
      <c r="F30" s="31">
        <v>79</v>
      </c>
      <c r="G30" s="20">
        <f t="shared" si="1"/>
        <v>790</v>
      </c>
    </row>
    <row r="31" ht="20" customHeight="true" spans="1:7">
      <c r="A31" s="20">
        <v>9</v>
      </c>
      <c r="B31" s="20" t="s">
        <v>50</v>
      </c>
      <c r="C31" s="20" t="s">
        <v>72</v>
      </c>
      <c r="D31" s="20" t="s">
        <v>73</v>
      </c>
      <c r="E31" s="30" t="s">
        <v>74</v>
      </c>
      <c r="F31" s="31">
        <v>24</v>
      </c>
      <c r="G31" s="20">
        <f t="shared" si="1"/>
        <v>240</v>
      </c>
    </row>
    <row r="32" ht="20" customHeight="true" spans="1:7">
      <c r="A32" s="20">
        <v>10</v>
      </c>
      <c r="B32" s="20" t="s">
        <v>50</v>
      </c>
      <c r="C32" s="20" t="s">
        <v>75</v>
      </c>
      <c r="D32" s="20" t="s">
        <v>76</v>
      </c>
      <c r="E32" s="30" t="s">
        <v>77</v>
      </c>
      <c r="F32" s="31">
        <v>23</v>
      </c>
      <c r="G32" s="20">
        <f t="shared" si="1"/>
        <v>230</v>
      </c>
    </row>
    <row r="33" ht="20" customHeight="true" spans="1:7">
      <c r="A33" s="20">
        <v>11</v>
      </c>
      <c r="B33" s="20" t="s">
        <v>50</v>
      </c>
      <c r="C33" s="20" t="s">
        <v>78</v>
      </c>
      <c r="D33" s="20" t="s">
        <v>79</v>
      </c>
      <c r="E33" s="30" t="s">
        <v>79</v>
      </c>
      <c r="F33" s="31">
        <v>2</v>
      </c>
      <c r="G33" s="20">
        <f t="shared" si="1"/>
        <v>20</v>
      </c>
    </row>
    <row r="34" ht="22" customHeight="true" spans="1:7">
      <c r="A34" s="20">
        <v>12</v>
      </c>
      <c r="B34" s="20" t="s">
        <v>50</v>
      </c>
      <c r="C34" s="20" t="s">
        <v>78</v>
      </c>
      <c r="D34" s="20" t="s">
        <v>80</v>
      </c>
      <c r="E34" s="30" t="s">
        <v>81</v>
      </c>
      <c r="F34" s="31">
        <v>39</v>
      </c>
      <c r="G34" s="20">
        <v>390</v>
      </c>
    </row>
    <row r="35" ht="20" customHeight="true" spans="1:7">
      <c r="A35" s="20">
        <v>13</v>
      </c>
      <c r="B35" s="20" t="s">
        <v>50</v>
      </c>
      <c r="C35" s="20" t="s">
        <v>82</v>
      </c>
      <c r="D35" s="20" t="s">
        <v>83</v>
      </c>
      <c r="E35" s="30" t="s">
        <v>84</v>
      </c>
      <c r="F35" s="31">
        <v>12</v>
      </c>
      <c r="G35" s="20">
        <f t="shared" ref="G35:G43" si="2">SUM(F35*10)</f>
        <v>120</v>
      </c>
    </row>
    <row r="36" ht="20" customHeight="true" spans="1:7">
      <c r="A36" s="20">
        <v>14</v>
      </c>
      <c r="B36" s="20" t="s">
        <v>50</v>
      </c>
      <c r="C36" s="20" t="s">
        <v>85</v>
      </c>
      <c r="D36" s="20" t="s">
        <v>86</v>
      </c>
      <c r="E36" s="30" t="s">
        <v>87</v>
      </c>
      <c r="F36" s="31">
        <v>93</v>
      </c>
      <c r="G36" s="20">
        <f t="shared" si="2"/>
        <v>930</v>
      </c>
    </row>
    <row r="37" ht="20" customHeight="true" spans="1:7">
      <c r="A37" s="20">
        <v>15</v>
      </c>
      <c r="B37" s="20" t="s">
        <v>50</v>
      </c>
      <c r="C37" s="20" t="s">
        <v>88</v>
      </c>
      <c r="D37" s="20" t="s">
        <v>89</v>
      </c>
      <c r="E37" s="32" t="s">
        <v>90</v>
      </c>
      <c r="F37" s="31">
        <v>79</v>
      </c>
      <c r="G37" s="20">
        <f t="shared" si="2"/>
        <v>790</v>
      </c>
    </row>
    <row r="38" ht="20" customHeight="true" spans="1:7">
      <c r="A38" s="20">
        <v>16</v>
      </c>
      <c r="B38" s="20" t="s">
        <v>50</v>
      </c>
      <c r="C38" s="20" t="s">
        <v>91</v>
      </c>
      <c r="D38" s="20" t="s">
        <v>92</v>
      </c>
      <c r="E38" s="32" t="s">
        <v>93</v>
      </c>
      <c r="F38" s="31">
        <v>156</v>
      </c>
      <c r="G38" s="20">
        <f t="shared" si="2"/>
        <v>1560</v>
      </c>
    </row>
    <row r="39" ht="20" customHeight="true" spans="1:7">
      <c r="A39" s="20">
        <v>17</v>
      </c>
      <c r="B39" s="20" t="s">
        <v>50</v>
      </c>
      <c r="C39" s="20" t="s">
        <v>94</v>
      </c>
      <c r="D39" s="20" t="s">
        <v>95</v>
      </c>
      <c r="E39" s="32" t="s">
        <v>96</v>
      </c>
      <c r="F39" s="31">
        <v>16</v>
      </c>
      <c r="G39" s="20">
        <f t="shared" si="2"/>
        <v>160</v>
      </c>
    </row>
    <row r="40" ht="20" customHeight="true" spans="1:7">
      <c r="A40" s="20">
        <v>18</v>
      </c>
      <c r="B40" s="20" t="s">
        <v>50</v>
      </c>
      <c r="C40" s="20" t="s">
        <v>97</v>
      </c>
      <c r="D40" s="20" t="s">
        <v>98</v>
      </c>
      <c r="E40" s="32" t="s">
        <v>99</v>
      </c>
      <c r="F40" s="31">
        <v>11</v>
      </c>
      <c r="G40" s="20">
        <f t="shared" si="2"/>
        <v>110</v>
      </c>
    </row>
    <row r="41" ht="59" customHeight="true" spans="1:7">
      <c r="A41" s="20">
        <v>19</v>
      </c>
      <c r="B41" s="20" t="s">
        <v>50</v>
      </c>
      <c r="C41" s="20" t="s">
        <v>100</v>
      </c>
      <c r="D41" s="20" t="s">
        <v>101</v>
      </c>
      <c r="E41" s="32" t="s">
        <v>101</v>
      </c>
      <c r="F41" s="31">
        <v>511</v>
      </c>
      <c r="G41" s="20">
        <f t="shared" si="2"/>
        <v>5110</v>
      </c>
    </row>
    <row r="42" ht="17" customHeight="true" spans="1:7">
      <c r="A42" s="20">
        <v>20</v>
      </c>
      <c r="B42" s="20" t="s">
        <v>50</v>
      </c>
      <c r="C42" s="20" t="s">
        <v>100</v>
      </c>
      <c r="D42" s="20" t="s">
        <v>102</v>
      </c>
      <c r="E42" s="32" t="s">
        <v>103</v>
      </c>
      <c r="F42" s="31">
        <v>5</v>
      </c>
      <c r="G42" s="20">
        <f t="shared" si="2"/>
        <v>50</v>
      </c>
    </row>
    <row r="43" s="1" customFormat="true" ht="18" customHeight="true" spans="1:7">
      <c r="A43" s="20">
        <v>21</v>
      </c>
      <c r="B43" s="20" t="s">
        <v>50</v>
      </c>
      <c r="C43" s="20" t="s">
        <v>104</v>
      </c>
      <c r="D43" s="20" t="s">
        <v>105</v>
      </c>
      <c r="E43" s="29" t="s">
        <v>106</v>
      </c>
      <c r="F43" s="20">
        <v>4</v>
      </c>
      <c r="G43" s="20">
        <f t="shared" si="2"/>
        <v>40</v>
      </c>
    </row>
    <row r="44" s="1" customFormat="true" ht="28" customHeight="true" spans="1:7">
      <c r="A44" s="17"/>
      <c r="B44" s="22" t="s">
        <v>40</v>
      </c>
      <c r="C44" s="23"/>
      <c r="D44" s="20" t="s">
        <v>107</v>
      </c>
      <c r="E44" s="20"/>
      <c r="F44" s="20">
        <f>SUM(F23:F43)</f>
        <v>1227</v>
      </c>
      <c r="G44" s="20">
        <f>SUM(G23:G43)</f>
        <v>12270</v>
      </c>
    </row>
    <row r="45" s="1" customFormat="true" ht="25" customHeight="true" spans="1:7">
      <c r="A45" s="14" t="s">
        <v>2</v>
      </c>
      <c r="B45" s="14" t="s">
        <v>3</v>
      </c>
      <c r="C45" s="14" t="s">
        <v>42</v>
      </c>
      <c r="D45" s="14" t="s">
        <v>43</v>
      </c>
      <c r="E45" s="14" t="s">
        <v>6</v>
      </c>
      <c r="F45" s="14" t="s">
        <v>7</v>
      </c>
      <c r="G45" s="14" t="s">
        <v>44</v>
      </c>
    </row>
    <row r="46" s="1" customFormat="true" ht="41" customHeight="true" spans="1:7">
      <c r="A46" s="14"/>
      <c r="B46" s="14"/>
      <c r="C46" s="14"/>
      <c r="D46" s="14"/>
      <c r="E46" s="14"/>
      <c r="F46" s="14"/>
      <c r="G46" s="14"/>
    </row>
    <row r="47" s="1" customFormat="true" ht="25" customHeight="true" spans="1:7">
      <c r="A47" s="17">
        <v>1</v>
      </c>
      <c r="B47" s="17" t="s">
        <v>50</v>
      </c>
      <c r="C47" s="17" t="s">
        <v>108</v>
      </c>
      <c r="D47" s="24" t="s">
        <v>109</v>
      </c>
      <c r="E47" s="30" t="s">
        <v>110</v>
      </c>
      <c r="F47" s="17">
        <f>F44</f>
        <v>1227</v>
      </c>
      <c r="G47" s="17">
        <f>SUM(F47*15)</f>
        <v>18405</v>
      </c>
    </row>
    <row r="48" s="1" customFormat="true" ht="32" customHeight="true" spans="1:7">
      <c r="A48" s="17"/>
      <c r="B48" s="25" t="s">
        <v>40</v>
      </c>
      <c r="C48" s="26"/>
      <c r="D48" s="17" t="s">
        <v>48</v>
      </c>
      <c r="E48" s="29"/>
      <c r="F48" s="17">
        <f>F47</f>
        <v>1227</v>
      </c>
      <c r="G48" s="17">
        <f>SUM(F48*15)</f>
        <v>18405</v>
      </c>
    </row>
    <row r="49" s="1" customFormat="true" ht="25" customHeight="true" spans="1:7">
      <c r="A49" s="21" t="s">
        <v>111</v>
      </c>
      <c r="B49" s="21"/>
      <c r="C49" s="21"/>
      <c r="D49" s="21"/>
      <c r="E49" s="29"/>
      <c r="F49" s="21"/>
      <c r="G49" s="17">
        <f>SUM(G44,G48)</f>
        <v>30675</v>
      </c>
    </row>
    <row r="50" s="1" customFormat="true" ht="25" customHeight="true" spans="1:7">
      <c r="A50" s="14" t="s">
        <v>2</v>
      </c>
      <c r="B50" s="14" t="s">
        <v>3</v>
      </c>
      <c r="C50" s="14" t="s">
        <v>4</v>
      </c>
      <c r="D50" s="14" t="s">
        <v>5</v>
      </c>
      <c r="E50" s="14" t="s">
        <v>6</v>
      </c>
      <c r="F50" s="14" t="s">
        <v>7</v>
      </c>
      <c r="G50" s="14" t="s">
        <v>8</v>
      </c>
    </row>
    <row r="51" s="1" customFormat="true" ht="37" customHeight="true" spans="1:7">
      <c r="A51" s="14"/>
      <c r="B51" s="14"/>
      <c r="C51" s="14"/>
      <c r="D51" s="14"/>
      <c r="E51" s="14"/>
      <c r="F51" s="14"/>
      <c r="G51" s="14"/>
    </row>
    <row r="52" ht="25" customHeight="true" spans="1:7">
      <c r="A52" s="20">
        <v>1</v>
      </c>
      <c r="B52" s="20" t="s">
        <v>112</v>
      </c>
      <c r="C52" s="20" t="s">
        <v>113</v>
      </c>
      <c r="D52" s="20" t="s">
        <v>114</v>
      </c>
      <c r="E52" s="32" t="s">
        <v>115</v>
      </c>
      <c r="F52" s="31">
        <v>257</v>
      </c>
      <c r="G52" s="20">
        <f t="shared" ref="G52:G58" si="3">SUM(F52*10)</f>
        <v>2570</v>
      </c>
    </row>
    <row r="53" ht="25" customHeight="true" spans="1:7">
      <c r="A53" s="20">
        <v>2</v>
      </c>
      <c r="B53" s="20" t="s">
        <v>112</v>
      </c>
      <c r="C53" s="20" t="s">
        <v>116</v>
      </c>
      <c r="D53" s="20" t="s">
        <v>117</v>
      </c>
      <c r="E53" s="32" t="s">
        <v>118</v>
      </c>
      <c r="F53" s="31">
        <v>9</v>
      </c>
      <c r="G53" s="20">
        <f t="shared" si="3"/>
        <v>90</v>
      </c>
    </row>
    <row r="54" ht="25" customHeight="true" spans="1:7">
      <c r="A54" s="20">
        <v>3</v>
      </c>
      <c r="B54" s="20" t="s">
        <v>112</v>
      </c>
      <c r="C54" s="20" t="s">
        <v>119</v>
      </c>
      <c r="D54" s="20" t="s">
        <v>120</v>
      </c>
      <c r="E54" s="32" t="s">
        <v>121</v>
      </c>
      <c r="F54" s="31">
        <v>97</v>
      </c>
      <c r="G54" s="20">
        <f t="shared" si="3"/>
        <v>970</v>
      </c>
    </row>
    <row r="55" ht="25" customHeight="true" spans="1:7">
      <c r="A55" s="20">
        <v>4</v>
      </c>
      <c r="B55" s="20" t="s">
        <v>112</v>
      </c>
      <c r="C55" s="20" t="s">
        <v>122</v>
      </c>
      <c r="D55" s="20" t="s">
        <v>123</v>
      </c>
      <c r="E55" s="32" t="s">
        <v>124</v>
      </c>
      <c r="F55" s="31">
        <v>522</v>
      </c>
      <c r="G55" s="20">
        <f t="shared" si="3"/>
        <v>5220</v>
      </c>
    </row>
    <row r="56" ht="25" customHeight="true" spans="1:7">
      <c r="A56" s="20">
        <v>5</v>
      </c>
      <c r="B56" s="20" t="s">
        <v>112</v>
      </c>
      <c r="C56" s="20" t="s">
        <v>119</v>
      </c>
      <c r="D56" s="20" t="s">
        <v>125</v>
      </c>
      <c r="E56" s="32" t="s">
        <v>126</v>
      </c>
      <c r="F56" s="31">
        <v>3</v>
      </c>
      <c r="G56" s="20">
        <f t="shared" si="3"/>
        <v>30</v>
      </c>
    </row>
    <row r="57" ht="25" customHeight="true" spans="1:7">
      <c r="A57" s="20">
        <v>6</v>
      </c>
      <c r="B57" s="20" t="s">
        <v>112</v>
      </c>
      <c r="C57" s="20" t="s">
        <v>127</v>
      </c>
      <c r="D57" s="20" t="s">
        <v>128</v>
      </c>
      <c r="E57" s="32" t="s">
        <v>129</v>
      </c>
      <c r="F57" s="31">
        <v>43</v>
      </c>
      <c r="G57" s="20">
        <f t="shared" si="3"/>
        <v>430</v>
      </c>
    </row>
    <row r="58" s="1" customFormat="true" ht="25" customHeight="true" spans="1:7">
      <c r="A58" s="20">
        <v>7</v>
      </c>
      <c r="B58" s="20" t="s">
        <v>112</v>
      </c>
      <c r="C58" s="20" t="s">
        <v>130</v>
      </c>
      <c r="D58" s="20" t="s">
        <v>131</v>
      </c>
      <c r="E58" s="29" t="s">
        <v>132</v>
      </c>
      <c r="F58" s="20">
        <v>33</v>
      </c>
      <c r="G58" s="20">
        <f t="shared" si="3"/>
        <v>330</v>
      </c>
    </row>
    <row r="59" s="1" customFormat="true" ht="37" customHeight="true" spans="1:7">
      <c r="A59" s="20"/>
      <c r="B59" s="22" t="s">
        <v>40</v>
      </c>
      <c r="C59" s="23"/>
      <c r="D59" s="20" t="s">
        <v>133</v>
      </c>
      <c r="E59" s="29"/>
      <c r="F59" s="20">
        <f>SUM(F52:F58)</f>
        <v>964</v>
      </c>
      <c r="G59" s="20">
        <f>SUM(G52:G58)</f>
        <v>9640</v>
      </c>
    </row>
    <row r="60" s="1" customFormat="true" ht="25" customHeight="true" spans="1:7">
      <c r="A60" s="14" t="s">
        <v>2</v>
      </c>
      <c r="B60" s="14" t="s">
        <v>3</v>
      </c>
      <c r="C60" s="14" t="s">
        <v>42</v>
      </c>
      <c r="D60" s="14" t="s">
        <v>43</v>
      </c>
      <c r="E60" s="14" t="s">
        <v>6</v>
      </c>
      <c r="F60" s="14" t="s">
        <v>7</v>
      </c>
      <c r="G60" s="14" t="s">
        <v>44</v>
      </c>
    </row>
    <row r="61" s="1" customFormat="true" ht="36" customHeight="true" spans="1:7">
      <c r="A61" s="14"/>
      <c r="B61" s="14"/>
      <c r="C61" s="14"/>
      <c r="D61" s="14"/>
      <c r="E61" s="14"/>
      <c r="F61" s="14"/>
      <c r="G61" s="14"/>
    </row>
    <row r="62" s="1" customFormat="true" ht="25" customHeight="true" spans="1:7">
      <c r="A62" s="17">
        <v>1</v>
      </c>
      <c r="B62" s="17" t="s">
        <v>112</v>
      </c>
      <c r="C62" s="17" t="s">
        <v>134</v>
      </c>
      <c r="D62" s="24" t="s">
        <v>135</v>
      </c>
      <c r="E62" s="30" t="s">
        <v>136</v>
      </c>
      <c r="F62" s="20">
        <f>F59</f>
        <v>964</v>
      </c>
      <c r="G62" s="20">
        <f>SUM(F62*15)</f>
        <v>14460</v>
      </c>
    </row>
    <row r="63" s="1" customFormat="true" ht="33" customHeight="true" spans="1:7">
      <c r="A63" s="17"/>
      <c r="B63" s="22" t="s">
        <v>40</v>
      </c>
      <c r="C63" s="23"/>
      <c r="D63" s="20" t="s">
        <v>48</v>
      </c>
      <c r="E63" s="20"/>
      <c r="F63" s="20">
        <f>F62</f>
        <v>964</v>
      </c>
      <c r="G63" s="20">
        <f>SUM(F63*15)</f>
        <v>14460</v>
      </c>
    </row>
    <row r="64" s="1" customFormat="true" ht="25" customHeight="true" spans="1:7">
      <c r="A64" s="21" t="s">
        <v>137</v>
      </c>
      <c r="B64" s="21"/>
      <c r="C64" s="21"/>
      <c r="D64" s="21"/>
      <c r="E64" s="20"/>
      <c r="F64" s="20"/>
      <c r="G64" s="20">
        <f>SUM(G59,G63)</f>
        <v>24100</v>
      </c>
    </row>
    <row r="65" s="1" customFormat="true" ht="25" customHeight="true" spans="1:7">
      <c r="A65" s="33" t="s">
        <v>138</v>
      </c>
      <c r="B65" s="34"/>
      <c r="C65" s="34"/>
      <c r="D65" s="35"/>
      <c r="E65" s="20"/>
      <c r="F65" s="20">
        <f>SUM(F18,F47,F62)</f>
        <v>9776</v>
      </c>
      <c r="G65" s="20">
        <f>SUM(F65*25)</f>
        <v>244400</v>
      </c>
    </row>
    <row r="66" s="1" customFormat="true" ht="25" customHeight="true" spans="1:7">
      <c r="A66" s="36"/>
      <c r="B66" s="36"/>
      <c r="C66" s="36"/>
      <c r="D66" s="36"/>
      <c r="E66" s="50"/>
      <c r="F66" s="36"/>
      <c r="G66" s="36"/>
    </row>
    <row r="67" s="1" customFormat="true" ht="25" customHeight="true" spans="1:7">
      <c r="A67" s="37" t="s">
        <v>3</v>
      </c>
      <c r="B67" s="38"/>
      <c r="C67" s="37" t="s">
        <v>139</v>
      </c>
      <c r="D67" s="39"/>
      <c r="E67" s="38"/>
      <c r="F67" s="14" t="s">
        <v>7</v>
      </c>
      <c r="G67" s="14" t="s">
        <v>140</v>
      </c>
    </row>
    <row r="68" s="1" customFormat="true" ht="41" customHeight="true" spans="1:7">
      <c r="A68" s="40"/>
      <c r="B68" s="41"/>
      <c r="C68" s="40"/>
      <c r="D68" s="42"/>
      <c r="E68" s="41"/>
      <c r="F68" s="51"/>
      <c r="G68" s="51"/>
    </row>
    <row r="69" s="4" customFormat="true" ht="37" customHeight="true" spans="1:13">
      <c r="A69" s="25" t="s">
        <v>141</v>
      </c>
      <c r="B69" s="43"/>
      <c r="C69" s="44" t="s">
        <v>142</v>
      </c>
      <c r="D69" s="45"/>
      <c r="E69" s="52"/>
      <c r="F69" s="17">
        <f>F65</f>
        <v>9776</v>
      </c>
      <c r="G69" s="21">
        <f>SUM(F69*45)</f>
        <v>439920</v>
      </c>
      <c r="M69" s="53"/>
    </row>
    <row r="70" s="1" customFormat="true" ht="25" customHeight="true" spans="1:7">
      <c r="A70" s="33" t="s">
        <v>143</v>
      </c>
      <c r="B70" s="46"/>
      <c r="C70" s="25">
        <f>SUM(G69,G64,G49,G20)</f>
        <v>684320</v>
      </c>
      <c r="D70" s="47"/>
      <c r="E70" s="47"/>
      <c r="F70" s="47"/>
      <c r="G70" s="47"/>
    </row>
    <row r="71" s="1" customFormat="true" ht="25" customHeight="true" spans="1:7">
      <c r="A71" s="48" t="s">
        <v>144</v>
      </c>
      <c r="B71" s="49"/>
      <c r="C71" s="49"/>
      <c r="D71" s="49"/>
      <c r="E71" s="49"/>
      <c r="F71" s="49"/>
      <c r="G71" s="49"/>
    </row>
    <row r="72" s="1" customFormat="true" ht="25" customHeight="true" spans="1:7">
      <c r="A72" s="49"/>
      <c r="B72" s="49"/>
      <c r="C72" s="49"/>
      <c r="D72" s="49"/>
      <c r="E72" s="49"/>
      <c r="F72" s="49"/>
      <c r="G72" s="49"/>
    </row>
  </sheetData>
  <mergeCells count="63">
    <mergeCell ref="A1:G1"/>
    <mergeCell ref="A2:G2"/>
    <mergeCell ref="B15:C15"/>
    <mergeCell ref="B19:C19"/>
    <mergeCell ref="A20:C20"/>
    <mergeCell ref="B44:C44"/>
    <mergeCell ref="B48:C48"/>
    <mergeCell ref="A49:C49"/>
    <mergeCell ref="B59:C59"/>
    <mergeCell ref="B63:C63"/>
    <mergeCell ref="A64:C64"/>
    <mergeCell ref="A65:D65"/>
    <mergeCell ref="A69:B69"/>
    <mergeCell ref="C69:E69"/>
    <mergeCell ref="A70:B70"/>
    <mergeCell ref="C70:G70"/>
    <mergeCell ref="A3:A4"/>
    <mergeCell ref="A16:A17"/>
    <mergeCell ref="A21:A22"/>
    <mergeCell ref="A45:A46"/>
    <mergeCell ref="A50:A51"/>
    <mergeCell ref="A60:A61"/>
    <mergeCell ref="B3:B4"/>
    <mergeCell ref="B16:B17"/>
    <mergeCell ref="B21:B22"/>
    <mergeCell ref="B45:B46"/>
    <mergeCell ref="B50:B51"/>
    <mergeCell ref="B60:B61"/>
    <mergeCell ref="C3:C4"/>
    <mergeCell ref="C16:C17"/>
    <mergeCell ref="C21:C22"/>
    <mergeCell ref="C45:C46"/>
    <mergeCell ref="C50:C51"/>
    <mergeCell ref="C60:C61"/>
    <mergeCell ref="D3:D4"/>
    <mergeCell ref="D16:D17"/>
    <mergeCell ref="D21:D22"/>
    <mergeCell ref="D45:D46"/>
    <mergeCell ref="D50:D51"/>
    <mergeCell ref="D60:D61"/>
    <mergeCell ref="E3:E4"/>
    <mergeCell ref="E16:E17"/>
    <mergeCell ref="E21:E22"/>
    <mergeCell ref="E45:E46"/>
    <mergeCell ref="E50:E51"/>
    <mergeCell ref="E60:E61"/>
    <mergeCell ref="F3:F4"/>
    <mergeCell ref="F16:F17"/>
    <mergeCell ref="F21:F22"/>
    <mergeCell ref="F45:F46"/>
    <mergeCell ref="F50:F51"/>
    <mergeCell ref="F60:F61"/>
    <mergeCell ref="F67:F68"/>
    <mergeCell ref="G3:G4"/>
    <mergeCell ref="G16:G17"/>
    <mergeCell ref="G21:G22"/>
    <mergeCell ref="G45:G46"/>
    <mergeCell ref="G50:G51"/>
    <mergeCell ref="G60:G61"/>
    <mergeCell ref="G67:G68"/>
    <mergeCell ref="A67:B68"/>
    <mergeCell ref="C67:E68"/>
    <mergeCell ref="A71:G72"/>
  </mergeCells>
  <printOptions horizontalCentered="true"/>
  <pageMargins left="0.354166666666667" right="0.393055555555556" top="0.393055555555556" bottom="0.393055555555556" header="0.196527777777778" footer="0.196527777777778"/>
  <pageSetup paperSize="9" fitToHeight="0" orientation="landscape" horizontalDpi="600"/>
  <headerFooter>
    <oddFooter>&amp;C第 &amp;P 页，共 &amp;N 页</oddFooter>
  </headerFooter>
  <rowBreaks count="5" manualBreakCount="5">
    <brk id="15" max="6" man="1"/>
    <brk id="20" max="6" man="1"/>
    <brk id="49" max="16383" man="1"/>
    <brk id="59" max="6" man="1"/>
    <brk id="6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鄂州市无害化处理统计表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2024-04-08T17:29:00Z</dcterms:created>
  <dcterms:modified xsi:type="dcterms:W3CDTF">2025-12-25T11:11:10Z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9BE1EF253B884A213CBD7868751E2AEC_43</vt:lpwstr>
  </property>
  <property fmtid="{D5CDD505-2E9C-101B-9397-08002B2CF9AE}" pid="4" name="CalculationRule">
    <vt:i4>0</vt:i4>
  </property>
</Properties>
</file>