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20" windowHeight="11790" tabRatio="792"/>
  </bookViews>
  <sheets>
    <sheet name="鄂州市直" sheetId="7" r:id="rId1"/>
    <sheet name="鄂城区" sheetId="1" r:id="rId2"/>
    <sheet name="梁子湖区" sheetId="3" r:id="rId3"/>
    <sheet name="华容区" sheetId="4" r:id="rId4"/>
  </sheets>
  <definedNames>
    <definedName name="_xlnm.Print_Area" localSheetId="1">鄂城区!$A$1:$O$74</definedName>
    <definedName name="_xlnm.Print_Titles" localSheetId="1">鄂城区!$12:$12</definedName>
  </definedNames>
  <calcPr calcId="144525"/>
</workbook>
</file>

<file path=xl/sharedStrings.xml><?xml version="1.0" encoding="utf-8"?>
<sst xmlns="http://schemas.openxmlformats.org/spreadsheetml/2006/main" count="855" uniqueCount="180">
  <si>
    <t>附件2</t>
  </si>
  <si>
    <t>鄂州市直2019年度水利发展资金绩效自评表</t>
  </si>
  <si>
    <t>行政区</t>
  </si>
  <si>
    <t>鄂州市</t>
  </si>
  <si>
    <t>省级主管部门</t>
  </si>
  <si>
    <t>省水利厅</t>
  </si>
  <si>
    <t>本级财政部门</t>
  </si>
  <si>
    <t>鄂州市财政局</t>
  </si>
  <si>
    <t>本级主管部门</t>
  </si>
  <si>
    <t>鄂州市水利和湖泊局</t>
  </si>
  <si>
    <t>预算
到位
情况
（万元）</t>
  </si>
  <si>
    <t>省财政下达预算数：</t>
  </si>
  <si>
    <t>调整后预算数：</t>
  </si>
  <si>
    <t>实际到位数：</t>
  </si>
  <si>
    <t xml:space="preserve">  其中：中央财政</t>
  </si>
  <si>
    <t xml:space="preserve">  其中: 中央财政</t>
  </si>
  <si>
    <t>省级财政</t>
  </si>
  <si>
    <t xml:space="preserve">        省级财政</t>
  </si>
  <si>
    <t>地县财政</t>
  </si>
  <si>
    <t xml:space="preserve">        地县财政</t>
  </si>
  <si>
    <t xml:space="preserve">        其他资金</t>
  </si>
  <si>
    <t>年度
目标
完成
情况</t>
  </si>
  <si>
    <t>年初设定目标</t>
  </si>
  <si>
    <t>全年实际完成情况</t>
  </si>
  <si>
    <t>计划实施河湖水系连通项目1个、小型水库维修养护2个；完成农业水价改革面积1.66万亩</t>
  </si>
  <si>
    <t>实施河湖水系连通项目1个、小型水库维修养护2个；完成农业水价改革面积1.87万亩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</si>
  <si>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</si>
  <si>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</si>
  <si>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</si>
  <si>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</si>
  <si>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</si>
  <si>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</si>
  <si>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</si>
  <si>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</si>
  <si>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</si>
  <si>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</si>
  <si>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完成超30%和未完成原因及改进措施</t>
  </si>
  <si>
    <t>评分标准</t>
  </si>
  <si>
    <t>管理
工作</t>
  </si>
  <si>
    <t>项目决策</t>
  </si>
  <si>
    <t>资金分配</t>
  </si>
  <si>
    <t>分配挂钩</t>
  </si>
  <si>
    <t>建立分配挂钩机制（2分），绩效评价结果与市县资金分配挂钩（2分）</t>
  </si>
  <si>
    <t>分配结果</t>
  </si>
  <si>
    <t>资金分配符合相关管理办法规定（3分），资金及时分解下达（3分）</t>
  </si>
  <si>
    <t>项目管理</t>
  </si>
  <si>
    <t>资金到位</t>
  </si>
  <si>
    <t>省级以上财政资金到位率</t>
  </si>
  <si>
    <t>中央和省级财政资金实际到位数除以中央和省级财政资金预算数，按比例得分（3分），最高不超过3分</t>
  </si>
  <si>
    <t>到位时效</t>
  </si>
  <si>
    <t>及时到位（2分），未及时到位但未影响项目进度（1分）</t>
  </si>
  <si>
    <t>资金安全</t>
  </si>
  <si>
    <t>资金问题</t>
  </si>
  <si>
    <t>绩效评价及各类检查中存在资金问题的，按情节轻重扣分</t>
  </si>
  <si>
    <t>组织实施</t>
  </si>
  <si>
    <t>目标分解</t>
  </si>
  <si>
    <t>省级绩效目标全部分解到县（2分）</t>
  </si>
  <si>
    <t>组织管理</t>
  </si>
  <si>
    <t>组织市县开展绩效评价工作（1分），县级自评材料填报、盖章不规范的，每个县根据情节扣0.5分或1分，扣完为止</t>
  </si>
  <si>
    <t>绩效管理</t>
  </si>
  <si>
    <t>报送质量</t>
  </si>
  <si>
    <t>绩效目标申报合理准确（2分），自评材料报送完整（2分），自评材料报送准确（2分）</t>
  </si>
  <si>
    <t>报送时效性</t>
  </si>
  <si>
    <t>在规定时间内报送绩效目标（2分），每超一天扣0.5分，扣完为止；在规定时间内报送绩效自评材料（2分），每超一天扣0.5分，扣完为止</t>
  </si>
  <si>
    <t>项目绩效</t>
  </si>
  <si>
    <t>产出指标</t>
  </si>
  <si>
    <t>数量指标</t>
  </si>
  <si>
    <t>1.治理流域面积200-3000平方公里中小河流长度（不含重点县）</t>
  </si>
  <si>
    <t>公里</t>
  </si>
  <si>
    <t>第1、4、7、10、15、20、23、24未完成或应填未填一项扣2分；其余数量指标未完成或应填未填一项扣1分，扣完为止（20分）</t>
  </si>
  <si>
    <t>2.中小河流重点县综合整治河流长度</t>
  </si>
  <si>
    <t>3.新建小型水库座数</t>
  </si>
  <si>
    <t>座</t>
  </si>
  <si>
    <t>4.小型病险水库除险加固座数</t>
  </si>
  <si>
    <t>5.实施山洪灾害防治的县数</t>
  </si>
  <si>
    <t>个</t>
  </si>
  <si>
    <t>6.山洪沟治理数量</t>
  </si>
  <si>
    <t>条</t>
  </si>
  <si>
    <t>7.实施农村基层防汛预报预警体系建设的县数</t>
  </si>
  <si>
    <t>8.崩岗治理座数</t>
  </si>
  <si>
    <t>9.治理中型和小型侵蚀沟条数</t>
  </si>
  <si>
    <t>10.中型以上病险淤地坝除险加固</t>
  </si>
  <si>
    <t>11.开展水土保持以奖代补试点县数</t>
  </si>
  <si>
    <t>12.实施河湖水系连通项目数</t>
  </si>
  <si>
    <t>13.实施水资源管理与保护项目个数（不含第14项）</t>
  </si>
  <si>
    <t>14.实施节水型社会达标建设项目数</t>
  </si>
  <si>
    <t>15.重点中型灌区节水配套改造数量（不含第16项）</t>
  </si>
  <si>
    <t>16.原农发补助灌区节水配套改造数量</t>
  </si>
  <si>
    <t>17.新增农业水价综合改革面积</t>
  </si>
  <si>
    <t>万亩</t>
  </si>
  <si>
    <t>18.灌溉饲草料地建设面积</t>
  </si>
  <si>
    <t>项目绩效（续）</t>
  </si>
  <si>
    <t>产出指标（续）</t>
  </si>
  <si>
    <t>40（续）</t>
  </si>
  <si>
    <t>数量指标(续)</t>
  </si>
  <si>
    <t>20
(续)</t>
  </si>
  <si>
    <t>19.新建和改造小型水源工程数量</t>
  </si>
  <si>
    <t>处</t>
  </si>
  <si>
    <t>20.农村饮水工程维修养护数量</t>
  </si>
  <si>
    <t>21.河流管护长度</t>
  </si>
  <si>
    <t>22.湖泊管护面积</t>
  </si>
  <si>
    <t>平方公里</t>
  </si>
  <si>
    <t>23.小型水库工程维修养护座数</t>
  </si>
  <si>
    <t>24.山洪灾害防治非工程措施设施维修养护县数</t>
  </si>
  <si>
    <t>质量指标</t>
  </si>
  <si>
    <t>1.截至2020年6月底，项目初步验收率</t>
  </si>
  <si>
    <t>%</t>
  </si>
  <si>
    <t>初步验收项目数除以项目总数，按比例得分（4分）</t>
  </si>
  <si>
    <t>2.工程验收合格率</t>
  </si>
  <si>
    <t>验收合格项目数除以初步验收项目数，按比例得分（2分）</t>
  </si>
  <si>
    <t>3.已建工程是否存在质量问题</t>
  </si>
  <si>
    <t>是/否</t>
  </si>
  <si>
    <t>否</t>
  </si>
  <si>
    <t>各类检查中存在质量问题的，每个事件按问题轻重扣1分、2分或3分，扣完为止（3分）</t>
  </si>
  <si>
    <t>时效指标</t>
  </si>
  <si>
    <t>1.截至2019年底，投资完成比例</t>
  </si>
  <si>
    <t>投资包括中央财政资金、地方财政资金和其他资金，完成投资除以总投资，按比例得分，80%以上得5分，低于80%的按比例得分，即投资完成比例×分值/80%</t>
  </si>
  <si>
    <t>2.截至2020年6月底，投资完成比例</t>
  </si>
  <si>
    <t>投资包括中央财政资金、地方财政资金和其他资金，完成投资除以总投资，按比例得分（4分）</t>
  </si>
  <si>
    <t>成本指标</t>
  </si>
  <si>
    <t>单价是否控制在批复概算单价内</t>
  </si>
  <si>
    <t>是</t>
  </si>
  <si>
    <t>每出现一个实际执行中超概算的项目扣1分，扣完为止（2分）</t>
  </si>
  <si>
    <t>效益指标</t>
  </si>
  <si>
    <t>经济效益指标</t>
  </si>
  <si>
    <t>1.新增供水能力</t>
  </si>
  <si>
    <t>万立方米</t>
  </si>
  <si>
    <t>未完成或应填未填一项扣1分，扣完为止（4分）</t>
  </si>
  <si>
    <t>2.新增、恢复灌溉面积</t>
  </si>
  <si>
    <t>3.改善灌溉面积</t>
  </si>
  <si>
    <t>4.新增粮食综合生产能力</t>
  </si>
  <si>
    <t>万公斤</t>
  </si>
  <si>
    <t>5.保护耕地面积</t>
  </si>
  <si>
    <t>社会效益指标</t>
  </si>
  <si>
    <t>1.中小河流治理保护人口数量</t>
  </si>
  <si>
    <t>万人</t>
  </si>
  <si>
    <t>2.小型病险水库除险加固保护人口数量</t>
  </si>
  <si>
    <t>3.农村基层防汛预报预警体系建设覆盖人口数量</t>
  </si>
  <si>
    <t>4.山洪灾害防治覆盖人口数量</t>
  </si>
  <si>
    <t>5.淤地坝除险加固保护面积</t>
  </si>
  <si>
    <t>6.农村饮水工程维修养护覆盖服务人口</t>
  </si>
  <si>
    <t>7.其他水利工程设施维修养护覆盖服务人口</t>
  </si>
  <si>
    <t>生态效益
指标</t>
  </si>
  <si>
    <t>1.水土流失综合治理面积</t>
  </si>
  <si>
    <t>2.黄土高原塬面保护小流域综合治理面积</t>
  </si>
  <si>
    <t>3.塬面保护面积</t>
  </si>
  <si>
    <t>4.新增年节水能力</t>
  </si>
  <si>
    <t>5.地下水压采量(能力)</t>
  </si>
  <si>
    <t>可持续影响指标</t>
  </si>
  <si>
    <t>1.已建工程是否良性运行</t>
  </si>
  <si>
    <r>
      <rPr>
        <sz val="9"/>
        <color indexed="8"/>
        <rFont val="宋体"/>
        <charset val="134"/>
      </rPr>
      <t>水利发展资金涉及的项目出现运行维护问题的每次扣1分，扣完为止；</t>
    </r>
    <r>
      <rPr>
        <sz val="9"/>
        <color indexed="10"/>
        <rFont val="宋体"/>
        <charset val="134"/>
      </rPr>
      <t>未安排维修养护经费的，指标1得分不超过1分</t>
    </r>
  </si>
  <si>
    <t>2.工程是否达到设计使用年限</t>
  </si>
  <si>
    <t>满意度
指标</t>
  </si>
  <si>
    <t>服务对象
满意度指标</t>
  </si>
  <si>
    <t>受益群众满意度</t>
  </si>
  <si>
    <t>90%以上得5分，满意度低于90%的按比例得分，即受益群众满意度×分值/90%（5分）</t>
  </si>
  <si>
    <t>总分</t>
  </si>
  <si>
    <t>填报人：李准                                                                                                            联系方式：15207149418</t>
  </si>
  <si>
    <t>填报说明：
1.本表为省级绩效自评表，市县自评表由省级部门参考本表制定。
2.所有分项和汇总分数精确到小数点后1位，三级指标的数值统一按本表确定的单位填写。
3.其他资金包括和中央补助、省级财政资金、地县财政资金共同投入到同一项目的自有资金、社会资金，以及以前年度的结转结余资金等。
4.指标解释：
“资金及时分解下达”，2019年5月31日（含）之前全部分解下达到县得3分，6月1-15日（含）全部分解下达到县得2分，6月16-30日（含）全部分解下达到县得1分，7月1-15日（含）全部分解下达到县得0.5分，7月15日以后全部分解下达到县得0分。
“及时到位”，中央和省级资金未全部于2019年底到位，此项得分不超过1分。</t>
  </si>
  <si>
    <t>鄂城区2019年度水利发展资金绩效自评表</t>
  </si>
  <si>
    <t>鄂城区</t>
  </si>
  <si>
    <t>鄂城区财政局</t>
  </si>
  <si>
    <t>鄂城区农业农村局</t>
  </si>
  <si>
    <t>目标1：计划完成中小河流长度（不含重点县）13公里 目标2：实施山洪灾害防治的县数1个 目标3：山洪设施维修养护1处 目标4：实施农村安全饮水工程1处</t>
  </si>
  <si>
    <t>完成中小河流长度（不含重点县）8公里、实施山洪灾害防治的县数1个、山洪设施维修养护1处、农村安全饮水工程1处</t>
  </si>
  <si>
    <t>填报人： 潘涛                                                                                                           联系方式：18696256066</t>
  </si>
  <si>
    <t>梁子湖区2019年度水利发展资金绩效自评表</t>
  </si>
  <si>
    <t>梁子湖区</t>
  </si>
  <si>
    <t>梁子湖财政局</t>
  </si>
  <si>
    <t>梁子湖区农业农村局</t>
  </si>
  <si>
    <t>目标1：计划完成中小河流长度（不含重点县）5公里 目标2：实施山洪灾害防治的县数1个 目标3：山洪设施维修养护1处 目标4：实施农村安全饮水工程1处</t>
  </si>
  <si>
    <t>完成中小河流长度（不含重点县）5公里、实施山洪灾害防治的县数1个、山洪设施维修养护1处、农村安全饮水工程1处</t>
  </si>
  <si>
    <t>填报人：张潮                                                                                                          联系方式：15871506601</t>
  </si>
  <si>
    <t>华容区2019年度水利发展资金绩效自评表</t>
  </si>
  <si>
    <t>华容区</t>
  </si>
  <si>
    <t>华容区财政局</t>
  </si>
  <si>
    <t>华容区农业农村局</t>
  </si>
  <si>
    <t>目标1：计划完成中小河流重点县综合整治河流长度25公里 目标2：实施山洪灾害防治的县数1个 目标3：山洪设施维修养护1处 目标4：实施农村安全饮水工程1处</t>
  </si>
  <si>
    <t>完成中小河流重点县综合整治河流长度5.15公里（汀桥港5公里、拾湖港150米）、实施山洪灾害防治的县数1个、山洪设施维修养护1处、农村安全饮水工程1处</t>
  </si>
  <si>
    <t>填报人： 韩威                                                                                                           联系方式：18771885975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</si>
</sst>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_ "/>
  </numFmts>
  <fonts count="36">
    <font>
      <sz val="11"/>
      <color theme="1"/>
      <name val="宋体"/>
      <charset val="134"/>
      <scheme val="minor"/>
    </font>
    <font>
      <sz val="16"/>
      <color indexed="8"/>
      <name val="仿宋_GB2312"/>
      <charset val="134"/>
    </font>
    <font>
      <b/>
      <sz val="14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 (正文)"/>
      <charset val="134"/>
    </font>
    <font>
      <b/>
      <sz val="10"/>
      <color indexed="8"/>
      <name val="宋体"/>
      <charset val="134"/>
    </font>
    <font>
      <sz val="12"/>
      <color rgb="FF0070C0"/>
      <name val="宋体"/>
      <charset val="134"/>
    </font>
    <font>
      <i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rgb="FF0070C0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5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9" fillId="7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17" borderId="20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0" borderId="0"/>
    <xf numFmtId="0" fontId="19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5" applyNumberFormat="1" applyFont="1" applyFill="1" applyBorder="1" applyAlignment="1">
      <alignment horizontal="left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vertical="center" wrapText="1"/>
    </xf>
    <xf numFmtId="176" fontId="3" fillId="0" borderId="3" xfId="55" applyNumberFormat="1" applyFont="1" applyFill="1" applyBorder="1" applyAlignment="1">
      <alignment horizontal="center" vertical="center" wrapText="1"/>
    </xf>
    <xf numFmtId="176" fontId="3" fillId="0" borderId="3" xfId="55" applyNumberFormat="1" applyFont="1" applyFill="1" applyBorder="1" applyAlignment="1">
      <alignment vertical="center" wrapText="1"/>
    </xf>
    <xf numFmtId="176" fontId="3" fillId="0" borderId="2" xfId="55" applyNumberFormat="1" applyFont="1" applyFill="1" applyBorder="1" applyAlignment="1">
      <alignment vertical="center" wrapText="1"/>
    </xf>
    <xf numFmtId="0" fontId="3" fillId="0" borderId="2" xfId="55" applyNumberFormat="1" applyFont="1" applyFill="1" applyBorder="1" applyAlignment="1">
      <alignment horizontal="left" vertical="center" wrapText="1"/>
    </xf>
    <xf numFmtId="176" fontId="3" fillId="0" borderId="4" xfId="55" applyNumberFormat="1" applyFont="1" applyFill="1" applyBorder="1" applyAlignment="1">
      <alignment horizontal="center" vertical="center" wrapText="1"/>
    </xf>
    <xf numFmtId="176" fontId="3" fillId="0" borderId="2" xfId="55" applyNumberFormat="1" applyFont="1" applyFill="1" applyBorder="1" applyAlignment="1">
      <alignment horizontal="left" vertical="center" wrapText="1"/>
    </xf>
    <xf numFmtId="0" fontId="3" fillId="0" borderId="4" xfId="55" applyNumberFormat="1" applyFont="1" applyFill="1" applyBorder="1" applyAlignment="1">
      <alignment horizontal="center" vertical="center" wrapText="1"/>
    </xf>
    <xf numFmtId="0" fontId="3" fillId="0" borderId="5" xfId="55" applyNumberFormat="1" applyFont="1" applyFill="1" applyBorder="1" applyAlignment="1">
      <alignment horizontal="center" vertical="center" wrapText="1"/>
    </xf>
    <xf numFmtId="0" fontId="3" fillId="0" borderId="3" xfId="55" applyNumberFormat="1" applyFont="1" applyFill="1" applyBorder="1" applyAlignment="1">
      <alignment horizontal="center" vertical="center" wrapText="1"/>
    </xf>
    <xf numFmtId="0" fontId="3" fillId="0" borderId="6" xfId="55" applyNumberFormat="1" applyFont="1" applyFill="1" applyBorder="1" applyAlignment="1">
      <alignment horizontal="center" vertical="center" wrapText="1"/>
    </xf>
    <xf numFmtId="0" fontId="3" fillId="0" borderId="7" xfId="55" applyNumberFormat="1" applyFont="1" applyFill="1" applyBorder="1" applyAlignment="1">
      <alignment horizontal="center" vertical="center" wrapText="1"/>
    </xf>
    <xf numFmtId="0" fontId="3" fillId="0" borderId="4" xfId="55" applyNumberFormat="1" applyFont="1" applyFill="1" applyBorder="1" applyAlignment="1">
      <alignment horizontal="left" vertical="center" wrapText="1"/>
    </xf>
    <xf numFmtId="0" fontId="3" fillId="0" borderId="5" xfId="55" applyNumberFormat="1" applyFont="1" applyFill="1" applyBorder="1" applyAlignment="1">
      <alignment horizontal="left" vertical="center" wrapText="1"/>
    </xf>
    <xf numFmtId="0" fontId="3" fillId="0" borderId="8" xfId="55" applyNumberFormat="1" applyFont="1" applyFill="1" applyBorder="1" applyAlignment="1">
      <alignment horizontal="center" vertical="center" wrapText="1"/>
    </xf>
    <xf numFmtId="0" fontId="3" fillId="0" borderId="6" xfId="55" applyNumberFormat="1" applyFont="1" applyFill="1" applyBorder="1" applyAlignment="1">
      <alignment vertical="center" wrapText="1"/>
    </xf>
    <xf numFmtId="0" fontId="3" fillId="0" borderId="2" xfId="14" applyNumberFormat="1" applyFont="1" applyFill="1" applyBorder="1" applyAlignment="1">
      <alignment horizontal="left" vertical="center"/>
    </xf>
    <xf numFmtId="0" fontId="3" fillId="0" borderId="2" xfId="14" applyNumberFormat="1" applyFont="1" applyFill="1" applyBorder="1" applyAlignment="1">
      <alignment horizontal="center" vertical="center"/>
    </xf>
    <xf numFmtId="0" fontId="3" fillId="0" borderId="2" xfId="14" applyNumberFormat="1" applyFont="1" applyFill="1" applyBorder="1" applyAlignment="1">
      <alignment horizontal="center" vertical="center" wrapText="1"/>
    </xf>
    <xf numFmtId="0" fontId="3" fillId="0" borderId="2" xfId="44" applyNumberFormat="1" applyFont="1" applyFill="1" applyBorder="1" applyAlignment="1">
      <alignment horizontal="left" vertical="center" wrapText="1"/>
    </xf>
    <xf numFmtId="9" fontId="3" fillId="0" borderId="2" xfId="44" applyNumberFormat="1" applyFont="1" applyFill="1" applyBorder="1" applyAlignment="1">
      <alignment horizontal="center" vertical="center" wrapText="1"/>
    </xf>
    <xf numFmtId="0" fontId="3" fillId="0" borderId="2" xfId="44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shrinkToFit="1"/>
    </xf>
    <xf numFmtId="0" fontId="1" fillId="0" borderId="0" xfId="55" applyNumberFormat="1" applyFont="1" applyFill="1" applyBorder="1" applyAlignment="1">
      <alignment horizontal="center" vertical="center" wrapText="1"/>
    </xf>
    <xf numFmtId="0" fontId="5" fillId="2" borderId="4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176" fontId="3" fillId="0" borderId="5" xfId="55" applyNumberFormat="1" applyFont="1" applyFill="1" applyBorder="1" applyAlignment="1">
      <alignment horizontal="center" vertical="center" wrapText="1"/>
    </xf>
    <xf numFmtId="176" fontId="3" fillId="0" borderId="9" xfId="55" applyNumberFormat="1" applyFont="1" applyFill="1" applyBorder="1" applyAlignment="1">
      <alignment horizontal="center" vertical="center" wrapText="1"/>
    </xf>
    <xf numFmtId="176" fontId="3" fillId="0" borderId="10" xfId="55" applyNumberFormat="1" applyFont="1" applyFill="1" applyBorder="1" applyAlignment="1">
      <alignment horizontal="center" vertical="center" wrapText="1"/>
    </xf>
    <xf numFmtId="176" fontId="3" fillId="0" borderId="11" xfId="55" applyNumberFormat="1" applyFont="1" applyFill="1" applyBorder="1" applyAlignment="1">
      <alignment horizontal="center" vertical="center" wrapText="1"/>
    </xf>
    <xf numFmtId="177" fontId="3" fillId="0" borderId="2" xfId="55" applyNumberFormat="1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vertical="center" wrapText="1"/>
    </xf>
    <xf numFmtId="0" fontId="4" fillId="0" borderId="2" xfId="58" applyNumberFormat="1" applyFont="1" applyFill="1" applyBorder="1" applyAlignment="1">
      <alignment horizontal="left" vertical="center" wrapText="1"/>
    </xf>
    <xf numFmtId="9" fontId="3" fillId="0" borderId="2" xfId="55" applyNumberFormat="1" applyFont="1" applyFill="1" applyBorder="1" applyAlignment="1">
      <alignment horizontal="center" vertical="center" wrapText="1"/>
    </xf>
    <xf numFmtId="0" fontId="6" fillId="0" borderId="2" xfId="55" applyNumberFormat="1" applyFont="1" applyFill="1" applyBorder="1" applyAlignment="1">
      <alignment horizontal="center" vertical="center" wrapText="1"/>
    </xf>
    <xf numFmtId="176" fontId="3" fillId="0" borderId="2" xfId="14" applyNumberFormat="1" applyFont="1" applyFill="1" applyBorder="1" applyAlignment="1">
      <alignment horizontal="center" vertical="center"/>
    </xf>
    <xf numFmtId="176" fontId="3" fillId="0" borderId="2" xfId="55" applyNumberFormat="1" applyFont="1" applyFill="1" applyBorder="1" applyAlignment="1">
      <alignment horizontal="center" vertical="center" wrapText="1"/>
    </xf>
    <xf numFmtId="177" fontId="3" fillId="0" borderId="6" xfId="55" applyNumberFormat="1" applyFont="1" applyFill="1" applyBorder="1" applyAlignment="1">
      <alignment horizontal="center" vertical="center" wrapText="1"/>
    </xf>
    <xf numFmtId="177" fontId="3" fillId="0" borderId="2" xfId="55" applyNumberFormat="1" applyFont="1" applyFill="1" applyBorder="1" applyAlignment="1">
      <alignment horizontal="left" vertical="center" wrapText="1"/>
    </xf>
    <xf numFmtId="0" fontId="4" fillId="0" borderId="2" xfId="55" applyNumberFormat="1" applyFont="1" applyFill="1" applyBorder="1" applyAlignment="1">
      <alignment horizontal="center" vertical="center" wrapText="1"/>
    </xf>
    <xf numFmtId="177" fontId="3" fillId="0" borderId="8" xfId="55" applyNumberFormat="1" applyFont="1" applyFill="1" applyBorder="1" applyAlignment="1">
      <alignment horizontal="center" vertical="center" wrapText="1"/>
    </xf>
    <xf numFmtId="176" fontId="3" fillId="0" borderId="2" xfId="14" applyNumberFormat="1" applyFont="1" applyFill="1" applyBorder="1" applyAlignment="1">
      <alignment horizontal="center" vertical="center" wrapText="1"/>
    </xf>
    <xf numFmtId="177" fontId="3" fillId="0" borderId="7" xfId="55" applyNumberFormat="1" applyFont="1" applyFill="1" applyBorder="1" applyAlignment="1">
      <alignment horizontal="center" vertical="center" wrapText="1"/>
    </xf>
    <xf numFmtId="0" fontId="4" fillId="0" borderId="2" xfId="55" applyNumberFormat="1" applyFont="1" applyFill="1" applyBorder="1" applyAlignment="1">
      <alignment horizontal="left" vertical="center" wrapText="1"/>
    </xf>
    <xf numFmtId="0" fontId="7" fillId="0" borderId="6" xfId="44" applyNumberFormat="1" applyFont="1" applyFill="1" applyBorder="1" applyAlignment="1">
      <alignment horizontal="center" vertical="center" wrapText="1"/>
    </xf>
    <xf numFmtId="0" fontId="7" fillId="0" borderId="8" xfId="44" applyNumberFormat="1" applyFont="1" applyFill="1" applyBorder="1" applyAlignment="1">
      <alignment horizontal="center" vertical="center" wrapText="1"/>
    </xf>
    <xf numFmtId="176" fontId="3" fillId="0" borderId="2" xfId="44" applyNumberFormat="1" applyFont="1" applyFill="1" applyBorder="1" applyAlignment="1">
      <alignment horizontal="center" vertical="center" wrapText="1"/>
    </xf>
    <xf numFmtId="0" fontId="7" fillId="0" borderId="7" xfId="44" applyNumberFormat="1" applyFont="1" applyFill="1" applyBorder="1" applyAlignment="1">
      <alignment horizontal="center" vertical="center" wrapText="1"/>
    </xf>
    <xf numFmtId="0" fontId="7" fillId="0" borderId="6" xfId="2" applyNumberFormat="1" applyFont="1" applyFill="1" applyBorder="1" applyAlignment="1">
      <alignment horizontal="center" vertical="center" wrapText="1"/>
    </xf>
    <xf numFmtId="176" fontId="3" fillId="0" borderId="2" xfId="2" applyNumberFormat="1" applyFont="1" applyFill="1" applyBorder="1" applyAlignment="1">
      <alignment horizontal="center" vertical="center" wrapText="1"/>
    </xf>
    <xf numFmtId="0" fontId="7" fillId="0" borderId="8" xfId="2" applyNumberFormat="1" applyFont="1" applyFill="1" applyBorder="1" applyAlignment="1">
      <alignment horizontal="center" vertical="center" wrapText="1"/>
    </xf>
    <xf numFmtId="0" fontId="7" fillId="0" borderId="7" xfId="2" applyNumberFormat="1" applyFont="1" applyFill="1" applyBorder="1" applyAlignment="1">
      <alignment horizontal="center" vertical="center" wrapText="1"/>
    </xf>
    <xf numFmtId="0" fontId="3" fillId="0" borderId="12" xfId="48" applyNumberFormat="1" applyFont="1" applyFill="1" applyBorder="1" applyAlignment="1">
      <alignment horizontal="center" vertical="center" wrapText="1"/>
    </xf>
    <xf numFmtId="0" fontId="4" fillId="0" borderId="2" xfId="48" applyNumberFormat="1" applyFont="1" applyFill="1" applyBorder="1" applyAlignment="1">
      <alignment horizontal="center" vertical="center" shrinkToFit="1"/>
    </xf>
    <xf numFmtId="0" fontId="5" fillId="2" borderId="2" xfId="55" applyFont="1" applyFill="1" applyBorder="1" applyAlignment="1">
      <alignment horizontal="left" vertical="center" wrapText="1"/>
    </xf>
    <xf numFmtId="0" fontId="3" fillId="0" borderId="2" xfId="55" applyNumberFormat="1" applyFont="1" applyFill="1" applyBorder="1" applyAlignment="1">
      <alignment horizontal="left" vertical="top" wrapText="1"/>
    </xf>
    <xf numFmtId="0" fontId="8" fillId="0" borderId="2" xfId="55" applyNumberFormat="1" applyFont="1" applyFill="1" applyBorder="1" applyAlignment="1">
      <alignment horizontal="center" vertical="center" wrapText="1"/>
    </xf>
    <xf numFmtId="177" fontId="8" fillId="0" borderId="2" xfId="55" applyNumberFormat="1" applyFont="1" applyFill="1" applyBorder="1" applyAlignment="1">
      <alignment horizontal="center" vertical="center" wrapText="1"/>
    </xf>
    <xf numFmtId="0" fontId="5" fillId="2" borderId="2" xfId="55" applyFont="1" applyFill="1" applyBorder="1" applyAlignment="1">
      <alignment horizontal="center" vertical="center" wrapText="1"/>
    </xf>
    <xf numFmtId="0" fontId="3" fillId="0" borderId="2" xfId="55" applyNumberFormat="1" applyFont="1" applyFill="1" applyBorder="1" applyAlignment="1">
      <alignment horizontal="center" vertical="top" wrapText="1"/>
    </xf>
    <xf numFmtId="178" fontId="3" fillId="0" borderId="2" xfId="14" applyNumberFormat="1" applyFont="1" applyFill="1" applyBorder="1" applyAlignment="1">
      <alignment horizontal="center" vertical="center" wrapText="1"/>
    </xf>
    <xf numFmtId="178" fontId="3" fillId="0" borderId="2" xfId="55" applyNumberFormat="1" applyFont="1" applyFill="1" applyBorder="1" applyAlignment="1">
      <alignment horizontal="center" vertical="center" wrapText="1"/>
    </xf>
    <xf numFmtId="9" fontId="3" fillId="0" borderId="2" xfId="55" applyNumberFormat="1" applyFont="1" applyFill="1" applyBorder="1" applyAlignment="1" applyProtection="1">
      <alignment horizontal="center" vertical="center" wrapText="1"/>
    </xf>
    <xf numFmtId="0" fontId="9" fillId="0" borderId="0" xfId="55" applyFont="1" applyAlignment="1">
      <alignment vertical="center" wrapText="1"/>
    </xf>
    <xf numFmtId="0" fontId="10" fillId="0" borderId="0" xfId="55" applyFont="1" applyAlignment="1">
      <alignment vertical="center" wrapText="1"/>
    </xf>
    <xf numFmtId="0" fontId="11" fillId="2" borderId="0" xfId="55" applyFill="1" applyAlignment="1">
      <alignment vertical="center" wrapText="1"/>
    </xf>
    <xf numFmtId="0" fontId="11" fillId="0" borderId="0" xfId="55" applyAlignment="1">
      <alignment vertical="top" wrapText="1"/>
    </xf>
    <xf numFmtId="0" fontId="11" fillId="0" borderId="0" xfId="55" applyAlignment="1">
      <alignment vertical="center" wrapText="1"/>
    </xf>
    <xf numFmtId="0" fontId="11" fillId="0" borderId="0" xfId="55" applyAlignment="1">
      <alignment horizontal="center" vertical="center" wrapText="1"/>
    </xf>
    <xf numFmtId="177" fontId="12" fillId="0" borderId="0" xfId="55" applyNumberFormat="1" applyFont="1" applyAlignment="1">
      <alignment horizontal="left" vertical="center" wrapText="1"/>
    </xf>
    <xf numFmtId="0" fontId="12" fillId="0" borderId="0" xfId="55" applyFont="1" applyAlignment="1">
      <alignment horizontal="left" vertical="center" wrapText="1"/>
    </xf>
    <xf numFmtId="0" fontId="3" fillId="0" borderId="3" xfId="55" applyNumberFormat="1" applyFont="1" applyFill="1" applyBorder="1" applyAlignment="1">
      <alignment vertical="center" wrapText="1"/>
    </xf>
    <xf numFmtId="0" fontId="3" fillId="0" borderId="4" xfId="55" applyNumberFormat="1" applyFont="1" applyFill="1" applyBorder="1" applyAlignment="1">
      <alignment vertical="center" wrapText="1"/>
    </xf>
    <xf numFmtId="0" fontId="3" fillId="0" borderId="5" xfId="55" applyNumberFormat="1" applyFont="1" applyFill="1" applyBorder="1" applyAlignment="1">
      <alignment vertical="center" wrapText="1"/>
    </xf>
    <xf numFmtId="0" fontId="11" fillId="0" borderId="0" xfId="55" applyFont="1" applyFill="1" applyAlignment="1">
      <alignment vertical="center" wrapText="1"/>
    </xf>
    <xf numFmtId="178" fontId="3" fillId="0" borderId="2" xfId="14" applyNumberFormat="1" applyFont="1" applyFill="1" applyBorder="1" applyAlignment="1">
      <alignment horizontal="center" vertical="center"/>
    </xf>
    <xf numFmtId="0" fontId="11" fillId="0" borderId="0" xfId="55" applyFont="1" applyAlignment="1">
      <alignment vertical="center" wrapText="1"/>
    </xf>
    <xf numFmtId="0" fontId="11" fillId="0" borderId="0" xfId="55" applyBorder="1" applyAlignment="1">
      <alignment vertical="center" wrapText="1"/>
    </xf>
    <xf numFmtId="0" fontId="13" fillId="2" borderId="0" xfId="58" applyFont="1" applyFill="1" applyBorder="1" applyAlignment="1">
      <alignment horizontal="left" vertical="center" wrapText="1"/>
    </xf>
    <xf numFmtId="9" fontId="3" fillId="3" borderId="2" xfId="55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14" applyNumberFormat="1" applyFont="1" applyFill="1" applyBorder="1" applyAlignment="1">
      <alignment horizontal="left" vertical="center" wrapText="1"/>
    </xf>
    <xf numFmtId="177" fontId="5" fillId="2" borderId="2" xfId="55" applyNumberFormat="1" applyFont="1" applyFill="1" applyBorder="1" applyAlignment="1">
      <alignment horizontal="center" vertical="center" wrapText="1"/>
    </xf>
    <xf numFmtId="9" fontId="5" fillId="2" borderId="2" xfId="55" applyNumberFormat="1" applyFont="1" applyFill="1" applyBorder="1" applyAlignment="1">
      <alignment horizontal="center" vertical="center" wrapText="1"/>
    </xf>
    <xf numFmtId="0" fontId="14" fillId="2" borderId="2" xfId="55" applyFont="1" applyFill="1" applyBorder="1" applyAlignment="1">
      <alignment vertical="center" wrapText="1"/>
    </xf>
    <xf numFmtId="176" fontId="5" fillId="2" borderId="2" xfId="14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_绩效考评指标(4.1）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workbookViewId="0">
      <selection activeCell="F71" sqref="F71:G71"/>
    </sheetView>
  </sheetViews>
  <sheetFormatPr defaultColWidth="9" defaultRowHeight="13.5"/>
  <cols>
    <col min="6" max="6" width="9" style="88"/>
    <col min="7" max="7" width="32.775" style="88" customWidth="1"/>
    <col min="8" max="8" width="6.88333333333333" customWidth="1"/>
    <col min="9" max="9" width="5" customWidth="1"/>
    <col min="10" max="12" width="9" style="1"/>
    <col min="15" max="15" width="10.5" customWidth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18.7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/>
      <c r="C3" s="4"/>
      <c r="D3" s="4"/>
      <c r="E3" s="4" t="s">
        <v>3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spans="1:15">
      <c r="A4" s="4" t="s">
        <v>6</v>
      </c>
      <c r="B4" s="4"/>
      <c r="C4" s="4"/>
      <c r="D4" s="4"/>
      <c r="E4" s="4" t="s">
        <v>7</v>
      </c>
      <c r="F4" s="4"/>
      <c r="G4" s="4"/>
      <c r="H4" s="4"/>
      <c r="I4" s="4"/>
      <c r="J4" s="12" t="s">
        <v>8</v>
      </c>
      <c r="K4" s="14"/>
      <c r="L4" s="31" t="s">
        <v>9</v>
      </c>
      <c r="M4" s="32"/>
      <c r="N4" s="32"/>
      <c r="O4" s="33"/>
    </row>
    <row r="5" spans="1:15">
      <c r="A5" s="4" t="s">
        <v>10</v>
      </c>
      <c r="B5" s="5" t="s">
        <v>11</v>
      </c>
      <c r="C5" s="5"/>
      <c r="D5" s="5"/>
      <c r="E5" s="6">
        <f>E6+E7</f>
        <v>5037</v>
      </c>
      <c r="F5" s="7"/>
      <c r="G5" s="8" t="s">
        <v>12</v>
      </c>
      <c r="H5" s="6">
        <f>H6+H7</f>
        <v>5037</v>
      </c>
      <c r="I5" s="7"/>
      <c r="J5" s="10" t="s">
        <v>13</v>
      </c>
      <c r="K5" s="6"/>
      <c r="L5" s="34">
        <v>5037</v>
      </c>
      <c r="M5" s="34"/>
      <c r="N5" s="34"/>
      <c r="O5" s="6"/>
    </row>
    <row r="6" spans="1:15">
      <c r="A6" s="4"/>
      <c r="B6" s="9" t="s">
        <v>14</v>
      </c>
      <c r="C6" s="9"/>
      <c r="D6" s="9"/>
      <c r="E6" s="10">
        <v>5037</v>
      </c>
      <c r="F6" s="6"/>
      <c r="G6" s="8" t="s">
        <v>15</v>
      </c>
      <c r="H6" s="10">
        <v>5037</v>
      </c>
      <c r="I6" s="6"/>
      <c r="J6" s="10" t="s">
        <v>14</v>
      </c>
      <c r="K6" s="6"/>
      <c r="L6" s="10">
        <v>5037</v>
      </c>
      <c r="M6" s="34"/>
      <c r="N6" s="34"/>
      <c r="O6" s="6"/>
    </row>
    <row r="7" spans="1:15">
      <c r="A7" s="4"/>
      <c r="B7" s="4" t="s">
        <v>16</v>
      </c>
      <c r="C7" s="4"/>
      <c r="D7" s="4"/>
      <c r="E7" s="10"/>
      <c r="F7" s="6"/>
      <c r="G7" s="11" t="s">
        <v>17</v>
      </c>
      <c r="H7" s="10"/>
      <c r="I7" s="6"/>
      <c r="J7" s="10" t="s">
        <v>17</v>
      </c>
      <c r="K7" s="6"/>
      <c r="L7" s="10"/>
      <c r="M7" s="34"/>
      <c r="N7" s="34"/>
      <c r="O7" s="6"/>
    </row>
    <row r="8" spans="1:15">
      <c r="A8" s="4"/>
      <c r="B8" s="12" t="s">
        <v>18</v>
      </c>
      <c r="C8" s="13"/>
      <c r="D8" s="14"/>
      <c r="E8" s="10"/>
      <c r="F8" s="6"/>
      <c r="G8" s="11" t="s">
        <v>19</v>
      </c>
      <c r="H8" s="10"/>
      <c r="I8" s="6"/>
      <c r="J8" s="10" t="s">
        <v>19</v>
      </c>
      <c r="K8" s="6"/>
      <c r="L8" s="10"/>
      <c r="M8" s="34"/>
      <c r="N8" s="34"/>
      <c r="O8" s="6"/>
    </row>
    <row r="9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53" customHeight="1" spans="1:15">
      <c r="A11" s="16"/>
      <c r="B11" s="17" t="s">
        <v>24</v>
      </c>
      <c r="C11" s="18"/>
      <c r="D11" s="18"/>
      <c r="E11" s="18"/>
      <c r="F11" s="18"/>
      <c r="G11" s="18"/>
      <c r="H11" s="18"/>
      <c r="I11" s="18"/>
      <c r="J11" s="9" t="s">
        <v>25</v>
      </c>
      <c r="K11" s="9"/>
      <c r="L11" s="9"/>
      <c r="M11" s="9"/>
      <c r="N11" s="9"/>
      <c r="O11" s="9"/>
    </row>
    <row r="12" ht="48" spans="1:15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</row>
    <row r="13" ht="56.25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66"/>
      <c r="I13" s="66">
        <v>4</v>
      </c>
      <c r="J13" s="66"/>
      <c r="K13" s="66"/>
      <c r="L13" s="66"/>
      <c r="M13" s="90">
        <v>4</v>
      </c>
      <c r="N13" s="90"/>
      <c r="O13" s="39" t="s">
        <v>42</v>
      </c>
    </row>
    <row r="14" ht="56.25" spans="1:15">
      <c r="A14" s="19"/>
      <c r="B14" s="4"/>
      <c r="C14" s="4"/>
      <c r="D14" s="4"/>
      <c r="E14" s="4"/>
      <c r="F14" s="4" t="s">
        <v>43</v>
      </c>
      <c r="G14" s="4"/>
      <c r="H14" s="66"/>
      <c r="I14" s="66">
        <v>6</v>
      </c>
      <c r="J14" s="66"/>
      <c r="K14" s="66"/>
      <c r="L14" s="66"/>
      <c r="M14" s="90">
        <v>6</v>
      </c>
      <c r="N14" s="90"/>
      <c r="O14" s="40" t="s">
        <v>44</v>
      </c>
    </row>
    <row r="15" ht="90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66"/>
      <c r="I15" s="66">
        <v>3</v>
      </c>
      <c r="J15" s="91"/>
      <c r="K15" s="66"/>
      <c r="L15" s="91"/>
      <c r="M15" s="90">
        <v>3</v>
      </c>
      <c r="N15" s="90"/>
      <c r="O15" s="40" t="s">
        <v>48</v>
      </c>
    </row>
    <row r="16" ht="56.25" spans="1:15">
      <c r="A16" s="19"/>
      <c r="B16" s="19"/>
      <c r="C16" s="19"/>
      <c r="D16" s="4"/>
      <c r="E16" s="4"/>
      <c r="F16" s="4" t="s">
        <v>49</v>
      </c>
      <c r="G16" s="4"/>
      <c r="H16" s="66"/>
      <c r="I16" s="66">
        <v>2</v>
      </c>
      <c r="J16" s="66"/>
      <c r="K16" s="66"/>
      <c r="L16" s="66"/>
      <c r="M16" s="90">
        <v>2</v>
      </c>
      <c r="N16" s="90"/>
      <c r="O16" s="40" t="s">
        <v>50</v>
      </c>
    </row>
    <row r="17" ht="56.25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66"/>
      <c r="I17" s="66">
        <v>12</v>
      </c>
      <c r="J17" s="92"/>
      <c r="K17" s="92"/>
      <c r="L17" s="92"/>
      <c r="M17" s="90">
        <v>12</v>
      </c>
      <c r="N17" s="92"/>
      <c r="O17" s="40" t="s">
        <v>53</v>
      </c>
    </row>
    <row r="18" ht="33.75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66"/>
      <c r="I18" s="66">
        <v>2</v>
      </c>
      <c r="J18" s="66"/>
      <c r="K18" s="66"/>
      <c r="L18" s="66"/>
      <c r="M18" s="90">
        <v>2</v>
      </c>
      <c r="N18" s="90"/>
      <c r="O18" s="40" t="s">
        <v>56</v>
      </c>
    </row>
    <row r="19" ht="101.25" spans="1:15">
      <c r="A19" s="19"/>
      <c r="B19" s="19"/>
      <c r="C19" s="19"/>
      <c r="D19" s="4"/>
      <c r="E19" s="4"/>
      <c r="F19" s="4" t="s">
        <v>57</v>
      </c>
      <c r="G19" s="4"/>
      <c r="H19" s="66"/>
      <c r="I19" s="66">
        <v>1</v>
      </c>
      <c r="J19" s="66"/>
      <c r="K19" s="66"/>
      <c r="L19" s="66"/>
      <c r="M19" s="90">
        <v>1</v>
      </c>
      <c r="N19" s="90"/>
      <c r="O19" s="40" t="s">
        <v>58</v>
      </c>
    </row>
    <row r="20" ht="78.75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66"/>
      <c r="I20" s="66">
        <v>6</v>
      </c>
      <c r="J20" s="66"/>
      <c r="K20" s="66"/>
      <c r="L20" s="66"/>
      <c r="M20" s="90">
        <v>4</v>
      </c>
      <c r="N20" s="90"/>
      <c r="O20" s="40" t="s">
        <v>61</v>
      </c>
    </row>
    <row r="21" ht="123.75" spans="1:15">
      <c r="A21" s="16"/>
      <c r="B21" s="16"/>
      <c r="C21" s="16"/>
      <c r="D21" s="4"/>
      <c r="E21" s="4"/>
      <c r="F21" s="4" t="s">
        <v>62</v>
      </c>
      <c r="G21" s="4"/>
      <c r="H21" s="66"/>
      <c r="I21" s="66">
        <v>4</v>
      </c>
      <c r="J21" s="93"/>
      <c r="K21" s="93"/>
      <c r="L21" s="93"/>
      <c r="M21" s="90">
        <v>3.5</v>
      </c>
      <c r="N21" s="90"/>
      <c r="O21" s="40" t="s">
        <v>63</v>
      </c>
    </row>
    <row r="22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89" t="s">
        <v>67</v>
      </c>
      <c r="G22" s="89"/>
      <c r="H22" s="22" t="s">
        <v>68</v>
      </c>
      <c r="I22" s="22">
        <v>20</v>
      </c>
      <c r="J22" s="43"/>
      <c r="K22" s="43"/>
      <c r="L22" s="44"/>
      <c r="M22" s="45">
        <v>20</v>
      </c>
      <c r="N22" s="45"/>
      <c r="O22" s="47" t="s">
        <v>69</v>
      </c>
    </row>
    <row r="23" spans="1:15">
      <c r="A23" s="19"/>
      <c r="B23" s="19"/>
      <c r="C23" s="19"/>
      <c r="D23" s="19"/>
      <c r="E23" s="19"/>
      <c r="F23" s="89" t="s">
        <v>70</v>
      </c>
      <c r="G23" s="89"/>
      <c r="H23" s="22" t="s">
        <v>68</v>
      </c>
      <c r="I23" s="22"/>
      <c r="J23" s="43"/>
      <c r="K23" s="43"/>
      <c r="L23" s="44"/>
      <c r="M23" s="48"/>
      <c r="N23" s="48"/>
      <c r="O23" s="47"/>
    </row>
    <row r="24" spans="1:15">
      <c r="A24" s="19"/>
      <c r="B24" s="19"/>
      <c r="C24" s="19"/>
      <c r="D24" s="19"/>
      <c r="E24" s="19"/>
      <c r="F24" s="89" t="s">
        <v>71</v>
      </c>
      <c r="G24" s="89"/>
      <c r="H24" s="22" t="s">
        <v>72</v>
      </c>
      <c r="I24" s="22"/>
      <c r="J24" s="43"/>
      <c r="K24" s="43"/>
      <c r="L24" s="44"/>
      <c r="M24" s="48"/>
      <c r="N24" s="48"/>
      <c r="O24" s="47"/>
    </row>
    <row r="25" spans="1:15">
      <c r="A25" s="19"/>
      <c r="B25" s="19"/>
      <c r="C25" s="19"/>
      <c r="D25" s="19"/>
      <c r="E25" s="19"/>
      <c r="F25" s="89" t="s">
        <v>73</v>
      </c>
      <c r="G25" s="89"/>
      <c r="H25" s="22" t="s">
        <v>72</v>
      </c>
      <c r="I25" s="22"/>
      <c r="J25" s="43"/>
      <c r="K25" s="43"/>
      <c r="L25" s="44"/>
      <c r="M25" s="48"/>
      <c r="N25" s="48"/>
      <c r="O25" s="47"/>
    </row>
    <row r="26" spans="1:15">
      <c r="A26" s="19"/>
      <c r="B26" s="19"/>
      <c r="C26" s="19"/>
      <c r="D26" s="19"/>
      <c r="E26" s="19"/>
      <c r="F26" s="89" t="s">
        <v>74</v>
      </c>
      <c r="G26" s="89"/>
      <c r="H26" s="22" t="s">
        <v>75</v>
      </c>
      <c r="I26" s="22"/>
      <c r="J26" s="43"/>
      <c r="K26" s="43"/>
      <c r="L26" s="44"/>
      <c r="M26" s="48"/>
      <c r="N26" s="48"/>
      <c r="O26" s="47"/>
    </row>
    <row r="27" spans="1:15">
      <c r="A27" s="19"/>
      <c r="B27" s="19"/>
      <c r="C27" s="19"/>
      <c r="D27" s="19"/>
      <c r="E27" s="19"/>
      <c r="F27" s="89" t="s">
        <v>76</v>
      </c>
      <c r="G27" s="89"/>
      <c r="H27" s="22" t="s">
        <v>77</v>
      </c>
      <c r="I27" s="22"/>
      <c r="J27" s="43"/>
      <c r="K27" s="43"/>
      <c r="L27" s="44"/>
      <c r="M27" s="48"/>
      <c r="N27" s="48"/>
      <c r="O27" s="47"/>
    </row>
    <row r="28" spans="1:15">
      <c r="A28" s="19"/>
      <c r="B28" s="19"/>
      <c r="C28" s="19"/>
      <c r="D28" s="19"/>
      <c r="E28" s="19"/>
      <c r="F28" s="89" t="s">
        <v>78</v>
      </c>
      <c r="G28" s="89"/>
      <c r="H28" s="22" t="s">
        <v>75</v>
      </c>
      <c r="I28" s="22"/>
      <c r="J28" s="43"/>
      <c r="K28" s="43"/>
      <c r="L28" s="44"/>
      <c r="M28" s="48"/>
      <c r="N28" s="48"/>
      <c r="O28" s="47"/>
    </row>
    <row r="29" spans="1:15">
      <c r="A29" s="19"/>
      <c r="B29" s="19"/>
      <c r="C29" s="19"/>
      <c r="D29" s="19"/>
      <c r="E29" s="19"/>
      <c r="F29" s="89" t="s">
        <v>79</v>
      </c>
      <c r="G29" s="89"/>
      <c r="H29" s="22" t="s">
        <v>72</v>
      </c>
      <c r="I29" s="22"/>
      <c r="J29" s="43"/>
      <c r="K29" s="43"/>
      <c r="L29" s="44"/>
      <c r="M29" s="48"/>
      <c r="N29" s="48"/>
      <c r="O29" s="47"/>
    </row>
    <row r="30" spans="1:15">
      <c r="A30" s="19"/>
      <c r="B30" s="19"/>
      <c r="C30" s="19"/>
      <c r="D30" s="19"/>
      <c r="E30" s="19"/>
      <c r="F30" s="89" t="s">
        <v>80</v>
      </c>
      <c r="G30" s="89"/>
      <c r="H30" s="22" t="s">
        <v>77</v>
      </c>
      <c r="I30" s="22"/>
      <c r="J30" s="43"/>
      <c r="K30" s="43"/>
      <c r="L30" s="44"/>
      <c r="M30" s="48"/>
      <c r="N30" s="48"/>
      <c r="O30" s="47"/>
    </row>
    <row r="31" spans="1:15">
      <c r="A31" s="19"/>
      <c r="B31" s="19"/>
      <c r="C31" s="19"/>
      <c r="D31" s="19"/>
      <c r="E31" s="19"/>
      <c r="F31" s="89" t="s">
        <v>81</v>
      </c>
      <c r="G31" s="89"/>
      <c r="H31" s="22" t="s">
        <v>72</v>
      </c>
      <c r="I31" s="22"/>
      <c r="J31" s="43"/>
      <c r="K31" s="43"/>
      <c r="L31" s="44"/>
      <c r="M31" s="48"/>
      <c r="N31" s="48"/>
      <c r="O31" s="47"/>
    </row>
    <row r="32" spans="1:15">
      <c r="A32" s="19"/>
      <c r="B32" s="19"/>
      <c r="C32" s="19"/>
      <c r="D32" s="19"/>
      <c r="E32" s="19"/>
      <c r="F32" s="89" t="s">
        <v>82</v>
      </c>
      <c r="G32" s="89"/>
      <c r="H32" s="22" t="s">
        <v>75</v>
      </c>
      <c r="I32" s="22"/>
      <c r="J32" s="43"/>
      <c r="K32" s="43"/>
      <c r="L32" s="44"/>
      <c r="M32" s="48"/>
      <c r="N32" s="48"/>
      <c r="O32" s="47"/>
    </row>
    <row r="33" spans="1:15">
      <c r="A33" s="19"/>
      <c r="B33" s="19"/>
      <c r="C33" s="19"/>
      <c r="D33" s="19"/>
      <c r="E33" s="19"/>
      <c r="F33" s="89" t="s">
        <v>83</v>
      </c>
      <c r="G33" s="89"/>
      <c r="H33" s="23" t="s">
        <v>75</v>
      </c>
      <c r="I33" s="22"/>
      <c r="J33" s="68">
        <v>1</v>
      </c>
      <c r="K33" s="68"/>
      <c r="L33" s="69">
        <v>1</v>
      </c>
      <c r="M33" s="48"/>
      <c r="N33" s="48"/>
      <c r="O33" s="47"/>
    </row>
    <row r="34" spans="1:15">
      <c r="A34" s="19"/>
      <c r="B34" s="19"/>
      <c r="C34" s="19"/>
      <c r="D34" s="19"/>
      <c r="E34" s="19"/>
      <c r="F34" s="89" t="s">
        <v>84</v>
      </c>
      <c r="G34" s="89"/>
      <c r="H34" s="23" t="s">
        <v>75</v>
      </c>
      <c r="I34" s="22"/>
      <c r="J34" s="49"/>
      <c r="K34" s="49"/>
      <c r="L34" s="44"/>
      <c r="M34" s="48"/>
      <c r="N34" s="48"/>
      <c r="O34" s="47"/>
    </row>
    <row r="35" spans="1:15">
      <c r="A35" s="19"/>
      <c r="B35" s="19"/>
      <c r="C35" s="19"/>
      <c r="D35" s="19"/>
      <c r="E35" s="19"/>
      <c r="F35" s="89" t="s">
        <v>85</v>
      </c>
      <c r="G35" s="89"/>
      <c r="H35" s="23" t="s">
        <v>75</v>
      </c>
      <c r="I35" s="22"/>
      <c r="J35" s="49"/>
      <c r="K35" s="49"/>
      <c r="L35" s="44"/>
      <c r="M35" s="48"/>
      <c r="N35" s="48"/>
      <c r="O35" s="47"/>
    </row>
    <row r="36" spans="1:15">
      <c r="A36" s="19"/>
      <c r="B36" s="19"/>
      <c r="C36" s="19"/>
      <c r="D36" s="19"/>
      <c r="E36" s="19"/>
      <c r="F36" s="89" t="s">
        <v>86</v>
      </c>
      <c r="G36" s="89"/>
      <c r="H36" s="23" t="s">
        <v>75</v>
      </c>
      <c r="I36" s="22"/>
      <c r="J36" s="49"/>
      <c r="K36" s="49"/>
      <c r="L36" s="44"/>
      <c r="M36" s="48"/>
      <c r="N36" s="48"/>
      <c r="O36" s="47"/>
    </row>
    <row r="37" spans="1:15">
      <c r="A37" s="19"/>
      <c r="B37" s="19"/>
      <c r="C37" s="19"/>
      <c r="D37" s="19"/>
      <c r="E37" s="19"/>
      <c r="F37" s="89" t="s">
        <v>87</v>
      </c>
      <c r="G37" s="89"/>
      <c r="H37" s="23" t="s">
        <v>75</v>
      </c>
      <c r="I37" s="22"/>
      <c r="J37" s="49"/>
      <c r="K37" s="49"/>
      <c r="L37" s="44"/>
      <c r="M37" s="48"/>
      <c r="N37" s="48"/>
      <c r="O37" s="47"/>
    </row>
    <row r="38" spans="1:15">
      <c r="A38" s="19"/>
      <c r="B38" s="19"/>
      <c r="C38" s="19"/>
      <c r="D38" s="19"/>
      <c r="E38" s="19"/>
      <c r="F38" s="89" t="s">
        <v>88</v>
      </c>
      <c r="G38" s="89"/>
      <c r="H38" s="23" t="s">
        <v>89</v>
      </c>
      <c r="I38" s="22"/>
      <c r="J38" s="49">
        <v>1.66</v>
      </c>
      <c r="K38" s="49"/>
      <c r="L38" s="44">
        <v>1.87</v>
      </c>
      <c r="M38" s="48"/>
      <c r="N38" s="48"/>
      <c r="O38" s="47"/>
    </row>
    <row r="39" spans="1:15">
      <c r="A39" s="16"/>
      <c r="B39" s="16"/>
      <c r="C39" s="16"/>
      <c r="D39" s="16"/>
      <c r="E39" s="16"/>
      <c r="F39" s="89" t="s">
        <v>90</v>
      </c>
      <c r="G39" s="89"/>
      <c r="H39" s="23" t="s">
        <v>89</v>
      </c>
      <c r="I39" s="22"/>
      <c r="J39" s="49"/>
      <c r="K39" s="49"/>
      <c r="L39" s="44"/>
      <c r="M39" s="48"/>
      <c r="N39" s="48"/>
      <c r="O39" s="47"/>
    </row>
    <row r="40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89" t="s">
        <v>96</v>
      </c>
      <c r="G40" s="89"/>
      <c r="H40" s="23" t="s">
        <v>97</v>
      </c>
      <c r="I40" s="23" t="s">
        <v>95</v>
      </c>
      <c r="J40" s="49"/>
      <c r="K40" s="49"/>
      <c r="L40" s="44"/>
      <c r="M40" s="48"/>
      <c r="N40" s="48"/>
      <c r="O40" s="47"/>
    </row>
    <row r="41" spans="1:15">
      <c r="A41" s="19"/>
      <c r="B41" s="19"/>
      <c r="C41" s="19"/>
      <c r="D41" s="19"/>
      <c r="E41" s="19"/>
      <c r="F41" s="89" t="s">
        <v>98</v>
      </c>
      <c r="G41" s="89"/>
      <c r="H41" s="23" t="s">
        <v>97</v>
      </c>
      <c r="I41" s="22"/>
      <c r="J41" s="49"/>
      <c r="K41" s="49"/>
      <c r="L41" s="44"/>
      <c r="M41" s="48"/>
      <c r="N41" s="48"/>
      <c r="O41" s="47"/>
    </row>
    <row r="42" spans="1:15">
      <c r="A42" s="19"/>
      <c r="B42" s="19"/>
      <c r="C42" s="19"/>
      <c r="D42" s="19"/>
      <c r="E42" s="19"/>
      <c r="F42" s="89" t="s">
        <v>99</v>
      </c>
      <c r="G42" s="89"/>
      <c r="H42" s="23" t="s">
        <v>68</v>
      </c>
      <c r="I42" s="22"/>
      <c r="J42" s="49"/>
      <c r="K42" s="49"/>
      <c r="L42" s="44"/>
      <c r="M42" s="48"/>
      <c r="N42" s="48"/>
      <c r="O42" s="47"/>
    </row>
    <row r="43" ht="24" spans="1:15">
      <c r="A43" s="19"/>
      <c r="B43" s="19"/>
      <c r="C43" s="19"/>
      <c r="D43" s="19"/>
      <c r="E43" s="19"/>
      <c r="F43" s="89" t="s">
        <v>100</v>
      </c>
      <c r="G43" s="89"/>
      <c r="H43" s="23" t="s">
        <v>101</v>
      </c>
      <c r="I43" s="22"/>
      <c r="J43" s="49"/>
      <c r="K43" s="49"/>
      <c r="L43" s="44"/>
      <c r="M43" s="48"/>
      <c r="N43" s="48"/>
      <c r="O43" s="47"/>
    </row>
    <row r="44" spans="1:15">
      <c r="A44" s="19"/>
      <c r="B44" s="19"/>
      <c r="C44" s="19"/>
      <c r="D44" s="19"/>
      <c r="E44" s="19"/>
      <c r="F44" s="89" t="s">
        <v>102</v>
      </c>
      <c r="G44" s="89"/>
      <c r="H44" s="23" t="s">
        <v>72</v>
      </c>
      <c r="I44" s="22"/>
      <c r="J44" s="68">
        <v>2</v>
      </c>
      <c r="K44" s="68"/>
      <c r="L44" s="69">
        <v>2</v>
      </c>
      <c r="M44" s="48"/>
      <c r="N44" s="48"/>
      <c r="O44" s="47"/>
    </row>
    <row r="45" spans="1:15">
      <c r="A45" s="19"/>
      <c r="B45" s="19"/>
      <c r="C45" s="19"/>
      <c r="D45" s="16"/>
      <c r="E45" s="16"/>
      <c r="F45" s="89" t="s">
        <v>103</v>
      </c>
      <c r="G45" s="89"/>
      <c r="H45" s="23" t="s">
        <v>75</v>
      </c>
      <c r="I45" s="22"/>
      <c r="J45" s="49"/>
      <c r="K45" s="49"/>
      <c r="L45" s="44"/>
      <c r="M45" s="50"/>
      <c r="N45" s="50"/>
      <c r="O45" s="47"/>
    </row>
    <row r="46" ht="45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1/2</f>
        <v>0.5</v>
      </c>
      <c r="M46" s="38">
        <f>I46*L46</f>
        <v>2</v>
      </c>
      <c r="N46" s="38"/>
      <c r="O46" s="51" t="s">
        <v>107</v>
      </c>
    </row>
    <row r="47" ht="56.25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78.75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35" spans="1:15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41">
        <f>4220/5037</f>
        <v>0.83780027794322</v>
      </c>
      <c r="M49" s="38">
        <v>5</v>
      </c>
      <c r="N49" s="38"/>
      <c r="O49" s="51" t="s">
        <v>116</v>
      </c>
    </row>
    <row r="50" ht="78.75" spans="1:15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41">
        <v>1</v>
      </c>
      <c r="M50" s="38">
        <f>I50*L50</f>
        <v>4</v>
      </c>
      <c r="N50" s="38"/>
      <c r="O50" s="51" t="s">
        <v>118</v>
      </c>
    </row>
    <row r="51" ht="56.25" spans="1:15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</row>
    <row r="52" ht="24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/>
      <c r="K57" s="57"/>
      <c r="L57" s="44"/>
      <c r="M57" s="45">
        <v>4</v>
      </c>
      <c r="N57" s="38"/>
      <c r="O57" s="51" t="s">
        <v>127</v>
      </c>
    </row>
    <row r="58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/>
      <c r="K60" s="57"/>
      <c r="L60" s="44"/>
      <c r="M60" s="48"/>
      <c r="N60" s="38"/>
      <c r="O60" s="51"/>
    </row>
    <row r="61" ht="24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/>
      <c r="K62" s="57"/>
      <c r="L62" s="44"/>
      <c r="M62" s="48"/>
      <c r="N62" s="38"/>
      <c r="O62" s="51"/>
    </row>
    <row r="63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>
        <v>8.2</v>
      </c>
      <c r="K63" s="57"/>
      <c r="L63" s="44">
        <v>8.2</v>
      </c>
      <c r="M63" s="50"/>
      <c r="N63" s="38"/>
      <c r="O63" s="51"/>
    </row>
    <row r="64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ht="24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78.75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41">
        <v>0.94</v>
      </c>
      <c r="M71" s="38">
        <v>5</v>
      </c>
      <c r="N71" s="38"/>
      <c r="O71" s="51" t="s">
        <v>155</v>
      </c>
    </row>
    <row r="72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95.5</v>
      </c>
      <c r="N72" s="65"/>
      <c r="O72" s="51"/>
    </row>
    <row r="73" spans="1:15">
      <c r="A73" s="62" t="s">
        <v>157</v>
      </c>
      <c r="B73" s="62"/>
      <c r="C73" s="62"/>
      <c r="D73" s="62"/>
      <c r="E73" s="66"/>
      <c r="F73" s="66"/>
      <c r="G73" s="62"/>
      <c r="H73" s="62"/>
      <c r="I73" s="62"/>
      <c r="J73" s="66"/>
      <c r="K73" s="66"/>
      <c r="L73" s="66"/>
      <c r="M73" s="66"/>
      <c r="N73" s="62"/>
      <c r="O73" s="62"/>
    </row>
    <row r="74" ht="107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8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N22:N45"/>
    <mergeCell ref="O22:O39"/>
    <mergeCell ref="O40:O45"/>
    <mergeCell ref="O52:O56"/>
    <mergeCell ref="O57:O63"/>
    <mergeCell ref="O64:O68"/>
    <mergeCell ref="O69:O70"/>
  </mergeCells>
  <pageMargins left="0.75" right="0.75" top="1" bottom="1" header="0.5" footer="0.5"/>
  <pageSetup paperSize="9" scale="53" orientation="portrait"/>
  <headerFooter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showGridLines="0" workbookViewId="0">
      <selection activeCell="K44" sqref="K44"/>
    </sheetView>
  </sheetViews>
  <sheetFormatPr defaultColWidth="9" defaultRowHeight="14.25"/>
  <cols>
    <col min="1" max="1" width="9.33333333333333" style="75" customWidth="1"/>
    <col min="2" max="2" width="8.66666666666667" style="75" customWidth="1"/>
    <col min="3" max="3" width="5.775" style="75" customWidth="1"/>
    <col min="4" max="4" width="8.33333333333333" style="75" customWidth="1"/>
    <col min="5" max="5" width="5.33333333333333" style="75" customWidth="1"/>
    <col min="6" max="6" width="7.33333333333333" style="75" customWidth="1"/>
    <col min="7" max="7" width="44.3333333333333" style="75" customWidth="1"/>
    <col min="8" max="8" width="8.66666666666667" style="75" customWidth="1"/>
    <col min="9" max="9" width="5.10833333333333" style="75" customWidth="1"/>
    <col min="10" max="10" width="14.4416666666667" style="76" customWidth="1"/>
    <col min="11" max="11" width="8.10833333333333" style="76" customWidth="1"/>
    <col min="12" max="12" width="8.66666666666667" style="76" customWidth="1"/>
    <col min="13" max="13" width="8.88333333333333" style="77" customWidth="1"/>
    <col min="14" max="14" width="9.33333333333333" style="78" customWidth="1"/>
    <col min="15" max="15" width="21.3333333333333" style="75" customWidth="1"/>
    <col min="16" max="16" width="24.3333333333333" style="75" customWidth="1"/>
    <col min="17" max="16384" width="9" style="75"/>
  </cols>
  <sheetData>
    <row r="1" ht="18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26.4" customHeight="1" spans="1:15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25" customHeight="1" spans="1:15">
      <c r="A3" s="4" t="s">
        <v>2</v>
      </c>
      <c r="B3" s="4"/>
      <c r="C3" s="4"/>
      <c r="D3" s="4"/>
      <c r="E3" s="4" t="s">
        <v>160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ht="17.25" customHeight="1" spans="1:15">
      <c r="A4" s="4" t="s">
        <v>6</v>
      </c>
      <c r="B4" s="4"/>
      <c r="C4" s="4"/>
      <c r="D4" s="4"/>
      <c r="E4" s="4" t="s">
        <v>161</v>
      </c>
      <c r="F4" s="4"/>
      <c r="G4" s="4"/>
      <c r="H4" s="4"/>
      <c r="I4" s="4"/>
      <c r="J4" s="12" t="s">
        <v>8</v>
      </c>
      <c r="K4" s="14"/>
      <c r="L4" s="31" t="s">
        <v>162</v>
      </c>
      <c r="M4" s="32"/>
      <c r="N4" s="32"/>
      <c r="O4" s="33"/>
    </row>
    <row r="5" ht="17.25" customHeight="1" spans="1:15">
      <c r="A5" s="4" t="s">
        <v>10</v>
      </c>
      <c r="B5" s="5" t="s">
        <v>11</v>
      </c>
      <c r="C5" s="5"/>
      <c r="D5" s="5"/>
      <c r="E5" s="14">
        <v>1551</v>
      </c>
      <c r="F5" s="79"/>
      <c r="G5" s="8" t="s">
        <v>12</v>
      </c>
      <c r="H5" s="14">
        <v>2651</v>
      </c>
      <c r="I5" s="79"/>
      <c r="J5" s="10" t="s">
        <v>13</v>
      </c>
      <c r="K5" s="6"/>
      <c r="L5" s="10">
        <v>2651</v>
      </c>
      <c r="M5" s="34"/>
      <c r="N5" s="34"/>
      <c r="O5" s="6"/>
    </row>
    <row r="6" ht="17.25" customHeight="1" spans="1:15">
      <c r="A6" s="4"/>
      <c r="B6" s="9" t="s">
        <v>14</v>
      </c>
      <c r="C6" s="9"/>
      <c r="D6" s="9"/>
      <c r="E6" s="10">
        <v>1551</v>
      </c>
      <c r="F6" s="6"/>
      <c r="G6" s="8" t="s">
        <v>15</v>
      </c>
      <c r="H6" s="10">
        <v>1551</v>
      </c>
      <c r="I6" s="6"/>
      <c r="J6" s="10" t="s">
        <v>14</v>
      </c>
      <c r="K6" s="6"/>
      <c r="L6" s="10">
        <v>1551</v>
      </c>
      <c r="M6" s="34"/>
      <c r="N6" s="34"/>
      <c r="O6" s="6"/>
    </row>
    <row r="7" s="71" customFormat="1" ht="17.25" customHeight="1" spans="1:15">
      <c r="A7" s="4"/>
      <c r="B7" s="4" t="s">
        <v>16</v>
      </c>
      <c r="C7" s="4"/>
      <c r="D7" s="4"/>
      <c r="E7" s="10">
        <v>0</v>
      </c>
      <c r="F7" s="6"/>
      <c r="G7" s="11" t="s">
        <v>17</v>
      </c>
      <c r="H7" s="10">
        <v>0</v>
      </c>
      <c r="I7" s="6"/>
      <c r="J7" s="10" t="s">
        <v>17</v>
      </c>
      <c r="K7" s="6"/>
      <c r="L7" s="10">
        <v>0</v>
      </c>
      <c r="M7" s="34"/>
      <c r="N7" s="34"/>
      <c r="O7" s="6"/>
    </row>
    <row r="8" s="71" customFormat="1" ht="17.25" customHeight="1" spans="1:15">
      <c r="A8" s="4"/>
      <c r="B8" s="12" t="s">
        <v>18</v>
      </c>
      <c r="C8" s="13"/>
      <c r="D8" s="14"/>
      <c r="E8" s="10"/>
      <c r="F8" s="6"/>
      <c r="G8" s="11" t="s">
        <v>19</v>
      </c>
      <c r="H8" s="10">
        <v>1100</v>
      </c>
      <c r="I8" s="6"/>
      <c r="J8" s="10" t="s">
        <v>19</v>
      </c>
      <c r="K8" s="6"/>
      <c r="L8" s="10">
        <v>1100</v>
      </c>
      <c r="M8" s="34"/>
      <c r="N8" s="34"/>
      <c r="O8" s="6"/>
    </row>
    <row r="9" ht="17.25" customHeight="1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ht="17.25" customHeight="1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40.5" customHeight="1" spans="1:15">
      <c r="A11" s="16"/>
      <c r="B11" s="80" t="s">
        <v>163</v>
      </c>
      <c r="C11" s="81"/>
      <c r="D11" s="81"/>
      <c r="E11" s="81"/>
      <c r="F11" s="81"/>
      <c r="G11" s="81"/>
      <c r="H11" s="81"/>
      <c r="I11" s="81"/>
      <c r="J11" s="9" t="s">
        <v>164</v>
      </c>
      <c r="K11" s="9"/>
      <c r="L11" s="9"/>
      <c r="M11" s="9"/>
      <c r="N11" s="9"/>
      <c r="O11" s="9"/>
    </row>
    <row r="12" ht="63.6" customHeight="1" spans="1:16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  <c r="P12" s="82"/>
    </row>
    <row r="13" ht="48.75" customHeight="1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4"/>
      <c r="I13" s="4">
        <v>4</v>
      </c>
      <c r="J13" s="4"/>
      <c r="K13" s="4"/>
      <c r="L13" s="4"/>
      <c r="M13" s="38">
        <v>4</v>
      </c>
      <c r="N13" s="38"/>
      <c r="O13" s="39" t="s">
        <v>42</v>
      </c>
    </row>
    <row r="14" ht="47.25" customHeight="1" spans="1:15">
      <c r="A14" s="19"/>
      <c r="B14" s="4"/>
      <c r="C14" s="4"/>
      <c r="D14" s="4"/>
      <c r="E14" s="4"/>
      <c r="F14" s="4" t="s">
        <v>43</v>
      </c>
      <c r="G14" s="4"/>
      <c r="H14" s="4"/>
      <c r="I14" s="4">
        <v>6</v>
      </c>
      <c r="J14" s="4"/>
      <c r="K14" s="4"/>
      <c r="L14" s="4"/>
      <c r="M14" s="38">
        <v>6</v>
      </c>
      <c r="N14" s="38"/>
      <c r="O14" s="40" t="s">
        <v>44</v>
      </c>
    </row>
    <row r="15" ht="74.1" customHeight="1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4"/>
      <c r="I15" s="4">
        <v>3</v>
      </c>
      <c r="J15" s="41"/>
      <c r="K15" s="4"/>
      <c r="L15" s="41"/>
      <c r="M15" s="38">
        <v>3</v>
      </c>
      <c r="N15" s="38"/>
      <c r="O15" s="40" t="s">
        <v>48</v>
      </c>
    </row>
    <row r="16" ht="48.75" customHeight="1" spans="1:15">
      <c r="A16" s="19"/>
      <c r="B16" s="19"/>
      <c r="C16" s="19"/>
      <c r="D16" s="4"/>
      <c r="E16" s="4"/>
      <c r="F16" s="4" t="s">
        <v>49</v>
      </c>
      <c r="G16" s="4"/>
      <c r="H16" s="4"/>
      <c r="I16" s="4">
        <v>2</v>
      </c>
      <c r="J16" s="4"/>
      <c r="K16" s="4"/>
      <c r="L16" s="4"/>
      <c r="M16" s="38">
        <v>2</v>
      </c>
      <c r="N16" s="38"/>
      <c r="O16" s="40" t="s">
        <v>50</v>
      </c>
    </row>
    <row r="17" ht="65.4" customHeight="1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4"/>
      <c r="I17" s="4">
        <v>12</v>
      </c>
      <c r="J17" s="42"/>
      <c r="K17" s="42"/>
      <c r="L17" s="42"/>
      <c r="M17" s="38">
        <v>12</v>
      </c>
      <c r="N17" s="38"/>
      <c r="O17" s="40" t="s">
        <v>53</v>
      </c>
    </row>
    <row r="18" ht="32.25" customHeight="1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4"/>
      <c r="I18" s="4">
        <v>2</v>
      </c>
      <c r="J18" s="4"/>
      <c r="K18" s="4"/>
      <c r="L18" s="4"/>
      <c r="M18" s="38">
        <v>2</v>
      </c>
      <c r="N18" s="38"/>
      <c r="O18" s="40" t="s">
        <v>56</v>
      </c>
    </row>
    <row r="19" ht="97.5" customHeight="1" spans="1:15">
      <c r="A19" s="19"/>
      <c r="B19" s="19"/>
      <c r="C19" s="19"/>
      <c r="D19" s="4"/>
      <c r="E19" s="4"/>
      <c r="F19" s="4" t="s">
        <v>57</v>
      </c>
      <c r="G19" s="4"/>
      <c r="H19" s="4"/>
      <c r="I19" s="4">
        <v>1</v>
      </c>
      <c r="J19" s="4"/>
      <c r="K19" s="4"/>
      <c r="L19" s="4"/>
      <c r="M19" s="38">
        <v>1</v>
      </c>
      <c r="N19" s="38"/>
      <c r="O19" s="40" t="s">
        <v>58</v>
      </c>
    </row>
    <row r="20" ht="90" customHeight="1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4"/>
      <c r="I20" s="4">
        <v>6</v>
      </c>
      <c r="J20" s="4"/>
      <c r="K20" s="4"/>
      <c r="L20" s="4"/>
      <c r="M20" s="38">
        <v>5</v>
      </c>
      <c r="N20" s="38"/>
      <c r="O20" s="40" t="s">
        <v>61</v>
      </c>
    </row>
    <row r="21" ht="83.25" customHeight="1" spans="1:15">
      <c r="A21" s="16"/>
      <c r="B21" s="16"/>
      <c r="C21" s="16"/>
      <c r="D21" s="4"/>
      <c r="E21" s="4"/>
      <c r="F21" s="4" t="s">
        <v>62</v>
      </c>
      <c r="G21" s="4"/>
      <c r="H21" s="4"/>
      <c r="I21" s="4">
        <v>4</v>
      </c>
      <c r="J21" s="4"/>
      <c r="K21" s="4"/>
      <c r="L21" s="4"/>
      <c r="M21" s="38">
        <v>3.5</v>
      </c>
      <c r="N21" s="38"/>
      <c r="O21" s="40" t="s">
        <v>63</v>
      </c>
    </row>
    <row r="22" ht="21.9" customHeight="1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21" t="s">
        <v>67</v>
      </c>
      <c r="G22" s="21"/>
      <c r="H22" s="22" t="s">
        <v>68</v>
      </c>
      <c r="I22" s="22">
        <v>20</v>
      </c>
      <c r="J22" s="43">
        <v>13</v>
      </c>
      <c r="K22" s="43"/>
      <c r="L22" s="44">
        <v>8</v>
      </c>
      <c r="M22" s="45">
        <v>18</v>
      </c>
      <c r="N22" s="46"/>
      <c r="O22" s="47" t="s">
        <v>69</v>
      </c>
    </row>
    <row r="23" ht="21.9" customHeight="1" spans="1:15">
      <c r="A23" s="19"/>
      <c r="B23" s="19"/>
      <c r="C23" s="19"/>
      <c r="D23" s="19"/>
      <c r="E23" s="19"/>
      <c r="F23" s="21" t="s">
        <v>70</v>
      </c>
      <c r="G23" s="21"/>
      <c r="H23" s="22" t="s">
        <v>68</v>
      </c>
      <c r="I23" s="22"/>
      <c r="J23" s="43"/>
      <c r="K23" s="43"/>
      <c r="L23" s="44"/>
      <c r="M23" s="48"/>
      <c r="N23" s="46"/>
      <c r="O23" s="47"/>
    </row>
    <row r="24" ht="21.9" customHeight="1" spans="1:15">
      <c r="A24" s="19"/>
      <c r="B24" s="19"/>
      <c r="C24" s="19"/>
      <c r="D24" s="19"/>
      <c r="E24" s="19"/>
      <c r="F24" s="21" t="s">
        <v>71</v>
      </c>
      <c r="G24" s="21"/>
      <c r="H24" s="22" t="s">
        <v>72</v>
      </c>
      <c r="I24" s="22"/>
      <c r="J24" s="43"/>
      <c r="K24" s="43"/>
      <c r="L24" s="44"/>
      <c r="M24" s="48"/>
      <c r="N24" s="46"/>
      <c r="O24" s="47"/>
    </row>
    <row r="25" ht="21.9" customHeight="1" spans="1:15">
      <c r="A25" s="19"/>
      <c r="B25" s="19"/>
      <c r="C25" s="19"/>
      <c r="D25" s="19"/>
      <c r="E25" s="19"/>
      <c r="F25" s="21" t="s">
        <v>73</v>
      </c>
      <c r="G25" s="21"/>
      <c r="H25" s="22" t="s">
        <v>72</v>
      </c>
      <c r="I25" s="22"/>
      <c r="J25" s="43"/>
      <c r="K25" s="43"/>
      <c r="L25" s="44"/>
      <c r="M25" s="48"/>
      <c r="N25" s="46"/>
      <c r="O25" s="47"/>
    </row>
    <row r="26" ht="21.9" customHeight="1" spans="1:15">
      <c r="A26" s="19"/>
      <c r="B26" s="19"/>
      <c r="C26" s="19"/>
      <c r="D26" s="19"/>
      <c r="E26" s="19"/>
      <c r="F26" s="21" t="s">
        <v>74</v>
      </c>
      <c r="G26" s="21"/>
      <c r="H26" s="22" t="s">
        <v>75</v>
      </c>
      <c r="I26" s="22"/>
      <c r="J26" s="83">
        <v>1</v>
      </c>
      <c r="K26" s="83"/>
      <c r="L26" s="69">
        <v>1</v>
      </c>
      <c r="M26" s="48"/>
      <c r="N26" s="46"/>
      <c r="O26" s="47"/>
    </row>
    <row r="27" ht="21.9" customHeight="1" spans="1:15">
      <c r="A27" s="19"/>
      <c r="B27" s="19"/>
      <c r="C27" s="19"/>
      <c r="D27" s="19"/>
      <c r="E27" s="19"/>
      <c r="F27" s="21" t="s">
        <v>76</v>
      </c>
      <c r="G27" s="21"/>
      <c r="H27" s="22" t="s">
        <v>77</v>
      </c>
      <c r="I27" s="22"/>
      <c r="J27" s="43"/>
      <c r="K27" s="43"/>
      <c r="L27" s="44"/>
      <c r="M27" s="48"/>
      <c r="N27" s="46"/>
      <c r="O27" s="47"/>
    </row>
    <row r="28" ht="21.9" customHeight="1" spans="1:16">
      <c r="A28" s="19"/>
      <c r="B28" s="19"/>
      <c r="C28" s="19"/>
      <c r="D28" s="19"/>
      <c r="E28" s="19"/>
      <c r="F28" s="21" t="s">
        <v>78</v>
      </c>
      <c r="G28" s="21"/>
      <c r="H28" s="22" t="s">
        <v>75</v>
      </c>
      <c r="I28" s="22"/>
      <c r="J28" s="43"/>
      <c r="K28" s="43"/>
      <c r="L28" s="44"/>
      <c r="M28" s="48"/>
      <c r="N28" s="46"/>
      <c r="O28" s="47"/>
      <c r="P28" s="82"/>
    </row>
    <row r="29" ht="21.9" customHeight="1" spans="1:15">
      <c r="A29" s="19"/>
      <c r="B29" s="19"/>
      <c r="C29" s="19"/>
      <c r="D29" s="19"/>
      <c r="E29" s="19"/>
      <c r="F29" s="21" t="s">
        <v>79</v>
      </c>
      <c r="G29" s="21"/>
      <c r="H29" s="22" t="s">
        <v>72</v>
      </c>
      <c r="I29" s="22"/>
      <c r="J29" s="43"/>
      <c r="K29" s="43"/>
      <c r="L29" s="44"/>
      <c r="M29" s="48"/>
      <c r="N29" s="46"/>
      <c r="O29" s="47"/>
    </row>
    <row r="30" ht="21.9" customHeight="1" spans="1:15">
      <c r="A30" s="19"/>
      <c r="B30" s="19"/>
      <c r="C30" s="19"/>
      <c r="D30" s="19"/>
      <c r="E30" s="19"/>
      <c r="F30" s="21" t="s">
        <v>80</v>
      </c>
      <c r="G30" s="21"/>
      <c r="H30" s="22" t="s">
        <v>77</v>
      </c>
      <c r="I30" s="22"/>
      <c r="J30" s="43"/>
      <c r="K30" s="43"/>
      <c r="L30" s="44"/>
      <c r="M30" s="48"/>
      <c r="N30" s="46"/>
      <c r="O30" s="47"/>
    </row>
    <row r="31" s="72" customFormat="1" ht="21.9" customHeight="1" spans="1:15">
      <c r="A31" s="19"/>
      <c r="B31" s="19"/>
      <c r="C31" s="19"/>
      <c r="D31" s="19"/>
      <c r="E31" s="19"/>
      <c r="F31" s="21" t="s">
        <v>81</v>
      </c>
      <c r="G31" s="21"/>
      <c r="H31" s="22" t="s">
        <v>72</v>
      </c>
      <c r="I31" s="22"/>
      <c r="J31" s="43"/>
      <c r="K31" s="43"/>
      <c r="L31" s="44"/>
      <c r="M31" s="48"/>
      <c r="N31" s="46"/>
      <c r="O31" s="47"/>
    </row>
    <row r="32" s="72" customFormat="1" ht="21.9" customHeight="1" spans="1:16">
      <c r="A32" s="19"/>
      <c r="B32" s="19"/>
      <c r="C32" s="19"/>
      <c r="D32" s="19"/>
      <c r="E32" s="19"/>
      <c r="F32" s="21" t="s">
        <v>82</v>
      </c>
      <c r="G32" s="21"/>
      <c r="H32" s="22" t="s">
        <v>75</v>
      </c>
      <c r="I32" s="22"/>
      <c r="J32" s="43"/>
      <c r="K32" s="43"/>
      <c r="L32" s="44"/>
      <c r="M32" s="48"/>
      <c r="N32" s="46"/>
      <c r="O32" s="47"/>
      <c r="P32" s="84"/>
    </row>
    <row r="33" s="72" customFormat="1" ht="21.9" customHeight="1" spans="1:15">
      <c r="A33" s="19"/>
      <c r="B33" s="19"/>
      <c r="C33" s="19"/>
      <c r="D33" s="19"/>
      <c r="E33" s="19"/>
      <c r="F33" s="21" t="s">
        <v>83</v>
      </c>
      <c r="G33" s="21"/>
      <c r="H33" s="23" t="s">
        <v>75</v>
      </c>
      <c r="I33" s="22"/>
      <c r="J33" s="49"/>
      <c r="K33" s="49"/>
      <c r="L33" s="44"/>
      <c r="M33" s="48"/>
      <c r="N33" s="46"/>
      <c r="O33" s="47"/>
    </row>
    <row r="34" s="72" customFormat="1" ht="21.9" customHeight="1" spans="1:15">
      <c r="A34" s="19"/>
      <c r="B34" s="19"/>
      <c r="C34" s="19"/>
      <c r="D34" s="19"/>
      <c r="E34" s="19"/>
      <c r="F34" s="21" t="s">
        <v>84</v>
      </c>
      <c r="G34" s="21"/>
      <c r="H34" s="23" t="s">
        <v>75</v>
      </c>
      <c r="I34" s="22"/>
      <c r="J34" s="49"/>
      <c r="K34" s="49"/>
      <c r="L34" s="44"/>
      <c r="M34" s="48"/>
      <c r="N34" s="46"/>
      <c r="O34" s="47"/>
    </row>
    <row r="35" s="72" customFormat="1" ht="21.9" customHeight="1" spans="1:15">
      <c r="A35" s="19"/>
      <c r="B35" s="19"/>
      <c r="C35" s="19"/>
      <c r="D35" s="19"/>
      <c r="E35" s="19"/>
      <c r="F35" s="21" t="s">
        <v>85</v>
      </c>
      <c r="G35" s="21"/>
      <c r="H35" s="23" t="s">
        <v>75</v>
      </c>
      <c r="I35" s="22"/>
      <c r="J35" s="49"/>
      <c r="K35" s="49"/>
      <c r="L35" s="44"/>
      <c r="M35" s="48"/>
      <c r="N35" s="46"/>
      <c r="O35" s="47"/>
    </row>
    <row r="36" s="72" customFormat="1" ht="21.9" customHeight="1" spans="1:15">
      <c r="A36" s="19"/>
      <c r="B36" s="19"/>
      <c r="C36" s="19"/>
      <c r="D36" s="19"/>
      <c r="E36" s="19"/>
      <c r="F36" s="21" t="s">
        <v>86</v>
      </c>
      <c r="G36" s="21"/>
      <c r="H36" s="23" t="s">
        <v>75</v>
      </c>
      <c r="I36" s="22"/>
      <c r="J36" s="49"/>
      <c r="K36" s="49"/>
      <c r="L36" s="44"/>
      <c r="M36" s="48"/>
      <c r="N36" s="46"/>
      <c r="O36" s="47"/>
    </row>
    <row r="37" s="72" customFormat="1" ht="21.9" customHeight="1" spans="1:15">
      <c r="A37" s="19"/>
      <c r="B37" s="19"/>
      <c r="C37" s="19"/>
      <c r="D37" s="19"/>
      <c r="E37" s="19"/>
      <c r="F37" s="21" t="s">
        <v>87</v>
      </c>
      <c r="G37" s="21"/>
      <c r="H37" s="23" t="s">
        <v>75</v>
      </c>
      <c r="I37" s="22"/>
      <c r="J37" s="49"/>
      <c r="K37" s="49"/>
      <c r="L37" s="44"/>
      <c r="M37" s="48"/>
      <c r="N37" s="46"/>
      <c r="O37" s="47"/>
    </row>
    <row r="38" s="72" customFormat="1" ht="21.9" customHeight="1" spans="1:15">
      <c r="A38" s="19"/>
      <c r="B38" s="19"/>
      <c r="C38" s="19"/>
      <c r="D38" s="19"/>
      <c r="E38" s="19"/>
      <c r="F38" s="21" t="s">
        <v>88</v>
      </c>
      <c r="G38" s="21"/>
      <c r="H38" s="23" t="s">
        <v>89</v>
      </c>
      <c r="I38" s="22"/>
      <c r="J38" s="49"/>
      <c r="K38" s="49"/>
      <c r="L38" s="44"/>
      <c r="M38" s="48"/>
      <c r="N38" s="46"/>
      <c r="O38" s="47"/>
    </row>
    <row r="39" s="72" customFormat="1" ht="21.9" customHeight="1" spans="1:15">
      <c r="A39" s="16"/>
      <c r="B39" s="16"/>
      <c r="C39" s="16"/>
      <c r="D39" s="16"/>
      <c r="E39" s="16"/>
      <c r="F39" s="21" t="s">
        <v>90</v>
      </c>
      <c r="G39" s="21"/>
      <c r="H39" s="23" t="s">
        <v>89</v>
      </c>
      <c r="I39" s="22"/>
      <c r="J39" s="49"/>
      <c r="K39" s="49"/>
      <c r="L39" s="44"/>
      <c r="M39" s="48"/>
      <c r="N39" s="46"/>
      <c r="O39" s="47"/>
    </row>
    <row r="40" s="72" customFormat="1" ht="21.9" customHeight="1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21" t="s">
        <v>96</v>
      </c>
      <c r="G40" s="21"/>
      <c r="H40" s="23" t="s">
        <v>97</v>
      </c>
      <c r="I40" s="23" t="s">
        <v>95</v>
      </c>
      <c r="J40" s="49"/>
      <c r="K40" s="49"/>
      <c r="L40" s="44"/>
      <c r="M40" s="48"/>
      <c r="N40" s="46"/>
      <c r="O40" s="47" t="s">
        <v>69</v>
      </c>
    </row>
    <row r="41" s="72" customFormat="1" ht="21.9" customHeight="1" spans="1:15">
      <c r="A41" s="19"/>
      <c r="B41" s="19"/>
      <c r="C41" s="19"/>
      <c r="D41" s="19"/>
      <c r="E41" s="19"/>
      <c r="F41" s="21" t="s">
        <v>98</v>
      </c>
      <c r="G41" s="21"/>
      <c r="H41" s="23" t="s">
        <v>97</v>
      </c>
      <c r="I41" s="22"/>
      <c r="J41" s="68">
        <v>1</v>
      </c>
      <c r="K41" s="68"/>
      <c r="L41" s="69">
        <v>1</v>
      </c>
      <c r="M41" s="48"/>
      <c r="N41" s="46"/>
      <c r="O41" s="47"/>
    </row>
    <row r="42" s="72" customFormat="1" ht="21.9" customHeight="1" spans="1:15">
      <c r="A42" s="19"/>
      <c r="B42" s="19"/>
      <c r="C42" s="19"/>
      <c r="D42" s="19"/>
      <c r="E42" s="19"/>
      <c r="F42" s="21" t="s">
        <v>99</v>
      </c>
      <c r="G42" s="21"/>
      <c r="H42" s="23" t="s">
        <v>68</v>
      </c>
      <c r="I42" s="22"/>
      <c r="J42" s="68"/>
      <c r="K42" s="68"/>
      <c r="L42" s="69"/>
      <c r="M42" s="48"/>
      <c r="N42" s="46"/>
      <c r="O42" s="47"/>
    </row>
    <row r="43" s="72" customFormat="1" ht="21.9" customHeight="1" spans="1:15">
      <c r="A43" s="19"/>
      <c r="B43" s="19"/>
      <c r="C43" s="19"/>
      <c r="D43" s="19"/>
      <c r="E43" s="19"/>
      <c r="F43" s="21" t="s">
        <v>100</v>
      </c>
      <c r="G43" s="21"/>
      <c r="H43" s="23" t="s">
        <v>101</v>
      </c>
      <c r="I43" s="22"/>
      <c r="J43" s="68"/>
      <c r="K43" s="68"/>
      <c r="L43" s="69"/>
      <c r="M43" s="48"/>
      <c r="N43" s="46"/>
      <c r="O43" s="47"/>
    </row>
    <row r="44" s="72" customFormat="1" ht="21.9" customHeight="1" spans="1:15">
      <c r="A44" s="19"/>
      <c r="B44" s="19"/>
      <c r="C44" s="19"/>
      <c r="D44" s="19"/>
      <c r="E44" s="19"/>
      <c r="F44" s="21" t="s">
        <v>102</v>
      </c>
      <c r="G44" s="21"/>
      <c r="H44" s="23" t="s">
        <v>72</v>
      </c>
      <c r="I44" s="22"/>
      <c r="J44" s="68"/>
      <c r="K44" s="68"/>
      <c r="L44" s="69"/>
      <c r="M44" s="48"/>
      <c r="N44" s="46"/>
      <c r="O44" s="47"/>
    </row>
    <row r="45" s="72" customFormat="1" ht="21.9" customHeight="1" spans="1:15">
      <c r="A45" s="19"/>
      <c r="B45" s="19"/>
      <c r="C45" s="19"/>
      <c r="D45" s="16"/>
      <c r="E45" s="16"/>
      <c r="F45" s="21" t="s">
        <v>103</v>
      </c>
      <c r="G45" s="21"/>
      <c r="H45" s="23" t="s">
        <v>75</v>
      </c>
      <c r="I45" s="22"/>
      <c r="J45" s="68">
        <v>1</v>
      </c>
      <c r="K45" s="68"/>
      <c r="L45" s="69">
        <v>1</v>
      </c>
      <c r="M45" s="50"/>
      <c r="N45" s="46"/>
      <c r="O45" s="47"/>
    </row>
    <row r="46" ht="39.6" customHeight="1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3/4</f>
        <v>0.75</v>
      </c>
      <c r="M46" s="38">
        <f>I46*L46</f>
        <v>3</v>
      </c>
      <c r="N46" s="38"/>
      <c r="O46" s="51" t="s">
        <v>107</v>
      </c>
    </row>
    <row r="47" ht="43.5" customHeight="1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50.25" customHeight="1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10.1" customHeight="1" spans="1:16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41">
        <f>2551/2651</f>
        <v>0.9622783855149</v>
      </c>
      <c r="M49" s="38">
        <v>5</v>
      </c>
      <c r="N49" s="38"/>
      <c r="O49" s="51" t="s">
        <v>116</v>
      </c>
      <c r="P49" s="85"/>
    </row>
    <row r="50" ht="64.5" customHeight="1" spans="1:16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41">
        <v>1</v>
      </c>
      <c r="M50" s="38">
        <v>4</v>
      </c>
      <c r="N50" s="38"/>
      <c r="O50" s="51" t="s">
        <v>118</v>
      </c>
      <c r="P50" s="86"/>
    </row>
    <row r="51" ht="36.75" customHeight="1" spans="1:16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  <c r="P51" s="85"/>
    </row>
    <row r="52" s="73" customFormat="1" ht="21.9" customHeight="1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="73" customFormat="1" ht="21.9" customHeight="1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="73" customFormat="1" ht="21.9" customHeight="1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="73" customFormat="1" ht="21.9" customHeight="1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="73" customFormat="1" ht="21.9" customHeight="1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="73" customFormat="1" ht="21.9" customHeight="1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>
        <v>4.8</v>
      </c>
      <c r="K57" s="57"/>
      <c r="L57" s="44">
        <v>2.95</v>
      </c>
      <c r="M57" s="45">
        <v>3</v>
      </c>
      <c r="N57" s="38"/>
      <c r="O57" s="51" t="s">
        <v>127</v>
      </c>
    </row>
    <row r="58" s="73" customFormat="1" ht="21.9" customHeight="1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ht="21.9" customHeight="1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ht="21.9" customHeight="1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>
        <v>1.2</v>
      </c>
      <c r="K60" s="57"/>
      <c r="L60" s="44">
        <v>1.2</v>
      </c>
      <c r="M60" s="48"/>
      <c r="N60" s="38"/>
      <c r="O60" s="51"/>
    </row>
    <row r="61" ht="21.9" customHeight="1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ht="21.9" customHeight="1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>
        <v>9.23</v>
      </c>
      <c r="K62" s="57"/>
      <c r="L62" s="44">
        <v>9.23</v>
      </c>
      <c r="M62" s="48"/>
      <c r="N62" s="38"/>
      <c r="O62" s="51"/>
    </row>
    <row r="63" ht="21.9" customHeight="1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/>
      <c r="K63" s="57"/>
      <c r="L63" s="44"/>
      <c r="M63" s="50"/>
      <c r="N63" s="38"/>
      <c r="O63" s="51"/>
    </row>
    <row r="64" ht="21.9" customHeight="1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ht="21.9" customHeight="1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ht="21.9" customHeight="1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ht="21.9" customHeight="1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ht="21.9" customHeight="1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ht="33.6" customHeight="1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ht="33.6" customHeight="1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51" customHeight="1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87">
        <v>0.94</v>
      </c>
      <c r="M71" s="38">
        <v>5</v>
      </c>
      <c r="N71" s="38"/>
      <c r="O71" s="51" t="s">
        <v>155</v>
      </c>
    </row>
    <row r="72" ht="19.5" customHeight="1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94.5</v>
      </c>
      <c r="N72" s="65"/>
      <c r="O72" s="51"/>
    </row>
    <row r="73" customFormat="1" ht="19.5" customHeight="1" spans="1:15">
      <c r="A73" s="62" t="s">
        <v>165</v>
      </c>
      <c r="B73" s="62"/>
      <c r="C73" s="62"/>
      <c r="D73" s="62"/>
      <c r="E73" s="62"/>
      <c r="F73" s="62"/>
      <c r="G73" s="62"/>
      <c r="H73" s="62"/>
      <c r="I73" s="62"/>
      <c r="J73" s="66"/>
      <c r="K73" s="66"/>
      <c r="L73" s="66"/>
      <c r="M73" s="66"/>
      <c r="N73" s="62"/>
      <c r="O73" s="62"/>
    </row>
    <row r="74" s="74" customFormat="1" ht="131.1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7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O22:O39"/>
    <mergeCell ref="O40:O45"/>
    <mergeCell ref="O52:O56"/>
    <mergeCell ref="O57:O63"/>
    <mergeCell ref="O64:O68"/>
    <mergeCell ref="O69:O70"/>
  </mergeCells>
  <printOptions horizontalCentered="1"/>
  <pageMargins left="0.15625" right="0.15625" top="0.511805555555556" bottom="0.511805555555556" header="0.118055555555556" footer="0.118055555555556"/>
  <pageSetup paperSize="9" scale="56" fitToHeight="2" orientation="portrait"/>
  <headerFooter alignWithMargins="0">
    <oddFooter>&amp;C第 &amp;P 页，共 &amp;N 页</oddFooter>
  </headerFooter>
  <rowBreaks count="1" manualBreakCount="1">
    <brk id="3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opLeftCell="A16" workbookViewId="0">
      <selection activeCell="A73" sqref="A73:O73"/>
    </sheetView>
  </sheetViews>
  <sheetFormatPr defaultColWidth="9" defaultRowHeight="13.5"/>
  <cols>
    <col min="7" max="7" width="38.5" customWidth="1"/>
    <col min="10" max="12" width="9" style="1"/>
    <col min="15" max="15" width="12.6333333333333" customWidth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18.75" spans="1:15">
      <c r="A2" s="3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/>
      <c r="C3" s="4"/>
      <c r="D3" s="4"/>
      <c r="E3" s="4" t="s">
        <v>167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spans="1:15">
      <c r="A4" s="4" t="s">
        <v>6</v>
      </c>
      <c r="B4" s="4"/>
      <c r="C4" s="4"/>
      <c r="D4" s="4"/>
      <c r="E4" s="4" t="s">
        <v>168</v>
      </c>
      <c r="F4" s="4"/>
      <c r="G4" s="4"/>
      <c r="H4" s="4"/>
      <c r="I4" s="4"/>
      <c r="J4" s="12" t="s">
        <v>8</v>
      </c>
      <c r="K4" s="14"/>
      <c r="L4" s="31" t="s">
        <v>169</v>
      </c>
      <c r="M4" s="32"/>
      <c r="N4" s="32"/>
      <c r="O4" s="33"/>
    </row>
    <row r="5" spans="1:15">
      <c r="A5" s="4" t="s">
        <v>10</v>
      </c>
      <c r="B5" s="5" t="s">
        <v>11</v>
      </c>
      <c r="C5" s="5"/>
      <c r="D5" s="5"/>
      <c r="E5" s="10">
        <v>571</v>
      </c>
      <c r="F5" s="6"/>
      <c r="G5" s="8" t="s">
        <v>12</v>
      </c>
      <c r="H5" s="10">
        <v>571</v>
      </c>
      <c r="I5" s="6"/>
      <c r="J5" s="10" t="s">
        <v>13</v>
      </c>
      <c r="K5" s="6"/>
      <c r="L5" s="10">
        <v>571</v>
      </c>
      <c r="M5" s="34"/>
      <c r="N5" s="34"/>
      <c r="O5" s="6"/>
    </row>
    <row r="6" spans="1:15">
      <c r="A6" s="4"/>
      <c r="B6" s="9" t="s">
        <v>14</v>
      </c>
      <c r="C6" s="9"/>
      <c r="D6" s="9"/>
      <c r="E6" s="10">
        <v>571</v>
      </c>
      <c r="F6" s="6"/>
      <c r="G6" s="8" t="s">
        <v>15</v>
      </c>
      <c r="H6" s="10">
        <v>571</v>
      </c>
      <c r="I6" s="6"/>
      <c r="J6" s="10" t="s">
        <v>14</v>
      </c>
      <c r="K6" s="6"/>
      <c r="L6" s="10">
        <v>571</v>
      </c>
      <c r="M6" s="34"/>
      <c r="N6" s="34"/>
      <c r="O6" s="6"/>
    </row>
    <row r="7" spans="1:15">
      <c r="A7" s="4"/>
      <c r="B7" s="4" t="s">
        <v>16</v>
      </c>
      <c r="C7" s="4"/>
      <c r="D7" s="4"/>
      <c r="E7" s="10">
        <v>0</v>
      </c>
      <c r="F7" s="6"/>
      <c r="G7" s="11" t="s">
        <v>17</v>
      </c>
      <c r="H7" s="10">
        <v>0</v>
      </c>
      <c r="I7" s="6"/>
      <c r="J7" s="10" t="s">
        <v>17</v>
      </c>
      <c r="K7" s="6"/>
      <c r="L7" s="10">
        <v>0</v>
      </c>
      <c r="M7" s="34"/>
      <c r="N7" s="34"/>
      <c r="O7" s="6"/>
    </row>
    <row r="8" spans="1:15">
      <c r="A8" s="4"/>
      <c r="B8" s="12" t="s">
        <v>18</v>
      </c>
      <c r="C8" s="13"/>
      <c r="D8" s="14"/>
      <c r="E8" s="10"/>
      <c r="F8" s="6"/>
      <c r="G8" s="11" t="s">
        <v>19</v>
      </c>
      <c r="H8" s="10"/>
      <c r="I8" s="6"/>
      <c r="J8" s="10" t="s">
        <v>19</v>
      </c>
      <c r="K8" s="6"/>
      <c r="L8" s="10"/>
      <c r="M8" s="34"/>
      <c r="N8" s="34"/>
      <c r="O8" s="6"/>
    </row>
    <row r="9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61" customHeight="1" spans="1:15">
      <c r="A11" s="16"/>
      <c r="B11" s="17" t="s">
        <v>170</v>
      </c>
      <c r="C11" s="18"/>
      <c r="D11" s="18"/>
      <c r="E11" s="18"/>
      <c r="F11" s="18"/>
      <c r="G11" s="18"/>
      <c r="H11" s="18"/>
      <c r="I11" s="18"/>
      <c r="J11" s="4" t="s">
        <v>171</v>
      </c>
      <c r="K11" s="4"/>
      <c r="L11" s="4"/>
      <c r="M11" s="4"/>
      <c r="N11" s="4"/>
      <c r="O11" s="4"/>
    </row>
    <row r="12" ht="48" spans="1:15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</row>
    <row r="13" ht="45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4"/>
      <c r="I13" s="4">
        <v>4</v>
      </c>
      <c r="J13" s="4"/>
      <c r="K13" s="4"/>
      <c r="L13" s="4"/>
      <c r="M13" s="38">
        <v>4</v>
      </c>
      <c r="N13" s="38"/>
      <c r="O13" s="39" t="s">
        <v>42</v>
      </c>
    </row>
    <row r="14" ht="45" spans="1:15">
      <c r="A14" s="19"/>
      <c r="B14" s="4"/>
      <c r="C14" s="4"/>
      <c r="D14" s="4"/>
      <c r="E14" s="4"/>
      <c r="F14" s="4" t="s">
        <v>43</v>
      </c>
      <c r="G14" s="4"/>
      <c r="H14" s="4"/>
      <c r="I14" s="4">
        <v>6</v>
      </c>
      <c r="J14" s="4"/>
      <c r="K14" s="4"/>
      <c r="L14" s="4"/>
      <c r="M14" s="38">
        <v>6</v>
      </c>
      <c r="N14" s="38"/>
      <c r="O14" s="40" t="s">
        <v>44</v>
      </c>
    </row>
    <row r="15" ht="67.5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4"/>
      <c r="I15" s="4">
        <v>3</v>
      </c>
      <c r="J15" s="41"/>
      <c r="K15" s="4"/>
      <c r="L15" s="41"/>
      <c r="M15" s="38">
        <v>3</v>
      </c>
      <c r="N15" s="38"/>
      <c r="O15" s="40" t="s">
        <v>48</v>
      </c>
    </row>
    <row r="16" ht="45" spans="1:15">
      <c r="A16" s="19"/>
      <c r="B16" s="19"/>
      <c r="C16" s="19"/>
      <c r="D16" s="4"/>
      <c r="E16" s="4"/>
      <c r="F16" s="4" t="s">
        <v>49</v>
      </c>
      <c r="G16" s="4"/>
      <c r="H16" s="4"/>
      <c r="I16" s="4">
        <v>2</v>
      </c>
      <c r="J16" s="4"/>
      <c r="K16" s="4"/>
      <c r="L16" s="4"/>
      <c r="M16" s="38">
        <v>2</v>
      </c>
      <c r="N16" s="38"/>
      <c r="O16" s="40" t="s">
        <v>50</v>
      </c>
    </row>
    <row r="17" ht="45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4"/>
      <c r="I17" s="4">
        <v>12</v>
      </c>
      <c r="J17" s="42"/>
      <c r="K17" s="42"/>
      <c r="L17" s="42"/>
      <c r="M17" s="38">
        <v>12</v>
      </c>
      <c r="N17" s="38"/>
      <c r="O17" s="40" t="s">
        <v>53</v>
      </c>
    </row>
    <row r="18" ht="22.5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4"/>
      <c r="I18" s="4">
        <v>2</v>
      </c>
      <c r="J18" s="4"/>
      <c r="K18" s="4"/>
      <c r="L18" s="4"/>
      <c r="M18" s="38">
        <v>2</v>
      </c>
      <c r="N18" s="38"/>
      <c r="O18" s="40" t="s">
        <v>56</v>
      </c>
    </row>
    <row r="19" ht="78.75" spans="1:15">
      <c r="A19" s="19"/>
      <c r="B19" s="19"/>
      <c r="C19" s="19"/>
      <c r="D19" s="4"/>
      <c r="E19" s="4"/>
      <c r="F19" s="4" t="s">
        <v>57</v>
      </c>
      <c r="G19" s="4"/>
      <c r="H19" s="4"/>
      <c r="I19" s="4">
        <v>1</v>
      </c>
      <c r="J19" s="4"/>
      <c r="K19" s="4"/>
      <c r="L19" s="4"/>
      <c r="M19" s="38">
        <v>1</v>
      </c>
      <c r="N19" s="38"/>
      <c r="O19" s="40" t="s">
        <v>58</v>
      </c>
    </row>
    <row r="20" ht="67.5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4"/>
      <c r="I20" s="4">
        <v>6</v>
      </c>
      <c r="J20" s="4"/>
      <c r="K20" s="4"/>
      <c r="L20" s="4"/>
      <c r="M20" s="38">
        <v>5</v>
      </c>
      <c r="N20" s="38"/>
      <c r="O20" s="40" t="s">
        <v>61</v>
      </c>
    </row>
    <row r="21" ht="101.25" spans="1:15">
      <c r="A21" s="16"/>
      <c r="B21" s="16"/>
      <c r="C21" s="16"/>
      <c r="D21" s="4"/>
      <c r="E21" s="4"/>
      <c r="F21" s="4" t="s">
        <v>62</v>
      </c>
      <c r="G21" s="4"/>
      <c r="H21" s="4"/>
      <c r="I21" s="4">
        <v>4</v>
      </c>
      <c r="J21" s="4"/>
      <c r="K21" s="4"/>
      <c r="L21" s="4"/>
      <c r="M21" s="38">
        <v>3</v>
      </c>
      <c r="N21" s="38"/>
      <c r="O21" s="40" t="s">
        <v>63</v>
      </c>
    </row>
    <row r="22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21" t="s">
        <v>67</v>
      </c>
      <c r="G22" s="21"/>
      <c r="H22" s="22" t="s">
        <v>68</v>
      </c>
      <c r="I22" s="22">
        <v>20</v>
      </c>
      <c r="J22" s="43">
        <v>5</v>
      </c>
      <c r="K22" s="43"/>
      <c r="L22" s="44">
        <v>5</v>
      </c>
      <c r="M22" s="45">
        <v>20</v>
      </c>
      <c r="N22" s="46"/>
      <c r="O22" s="47" t="s">
        <v>69</v>
      </c>
    </row>
    <row r="23" spans="1:15">
      <c r="A23" s="19"/>
      <c r="B23" s="19"/>
      <c r="C23" s="19"/>
      <c r="D23" s="19"/>
      <c r="E23" s="19"/>
      <c r="F23" s="21" t="s">
        <v>70</v>
      </c>
      <c r="G23" s="21"/>
      <c r="H23" s="22" t="s">
        <v>68</v>
      </c>
      <c r="I23" s="22"/>
      <c r="J23" s="43"/>
      <c r="K23" s="43"/>
      <c r="L23" s="44"/>
      <c r="M23" s="48"/>
      <c r="N23" s="46"/>
      <c r="O23" s="47"/>
    </row>
    <row r="24" spans="1:15">
      <c r="A24" s="19"/>
      <c r="B24" s="19"/>
      <c r="C24" s="19"/>
      <c r="D24" s="19"/>
      <c r="E24" s="19"/>
      <c r="F24" s="21" t="s">
        <v>71</v>
      </c>
      <c r="G24" s="21"/>
      <c r="H24" s="22" t="s">
        <v>72</v>
      </c>
      <c r="I24" s="22"/>
      <c r="J24" s="43"/>
      <c r="K24" s="43"/>
      <c r="L24" s="44"/>
      <c r="M24" s="48"/>
      <c r="N24" s="46"/>
      <c r="O24" s="47"/>
    </row>
    <row r="25" spans="1:15">
      <c r="A25" s="19"/>
      <c r="B25" s="19"/>
      <c r="C25" s="19"/>
      <c r="D25" s="19"/>
      <c r="E25" s="19"/>
      <c r="F25" s="21" t="s">
        <v>73</v>
      </c>
      <c r="G25" s="21"/>
      <c r="H25" s="22" t="s">
        <v>72</v>
      </c>
      <c r="I25" s="22"/>
      <c r="J25" s="43"/>
      <c r="K25" s="43"/>
      <c r="L25" s="44"/>
      <c r="M25" s="48"/>
      <c r="N25" s="46"/>
      <c r="O25" s="47"/>
    </row>
    <row r="26" spans="1:15">
      <c r="A26" s="19"/>
      <c r="B26" s="19"/>
      <c r="C26" s="19"/>
      <c r="D26" s="19"/>
      <c r="E26" s="19"/>
      <c r="F26" s="21" t="s">
        <v>74</v>
      </c>
      <c r="G26" s="21"/>
      <c r="H26" s="22" t="s">
        <v>75</v>
      </c>
      <c r="I26" s="22"/>
      <c r="J26" s="43">
        <v>1</v>
      </c>
      <c r="K26" s="43"/>
      <c r="L26" s="44">
        <v>1</v>
      </c>
      <c r="M26" s="48"/>
      <c r="N26" s="46"/>
      <c r="O26" s="47"/>
    </row>
    <row r="27" spans="1:15">
      <c r="A27" s="19"/>
      <c r="B27" s="19"/>
      <c r="C27" s="19"/>
      <c r="D27" s="19"/>
      <c r="E27" s="19"/>
      <c r="F27" s="21" t="s">
        <v>76</v>
      </c>
      <c r="G27" s="21"/>
      <c r="H27" s="22" t="s">
        <v>77</v>
      </c>
      <c r="I27" s="22"/>
      <c r="J27" s="43"/>
      <c r="K27" s="43"/>
      <c r="L27" s="44"/>
      <c r="M27" s="48"/>
      <c r="N27" s="46"/>
      <c r="O27" s="47"/>
    </row>
    <row r="28" spans="1:15">
      <c r="A28" s="19"/>
      <c r="B28" s="19"/>
      <c r="C28" s="19"/>
      <c r="D28" s="19"/>
      <c r="E28" s="19"/>
      <c r="F28" s="21" t="s">
        <v>78</v>
      </c>
      <c r="G28" s="21"/>
      <c r="H28" s="22" t="s">
        <v>75</v>
      </c>
      <c r="I28" s="22"/>
      <c r="J28" s="43"/>
      <c r="K28" s="43"/>
      <c r="L28" s="44"/>
      <c r="M28" s="48"/>
      <c r="N28" s="46"/>
      <c r="O28" s="47"/>
    </row>
    <row r="29" spans="1:15">
      <c r="A29" s="19"/>
      <c r="B29" s="19"/>
      <c r="C29" s="19"/>
      <c r="D29" s="19"/>
      <c r="E29" s="19"/>
      <c r="F29" s="21" t="s">
        <v>79</v>
      </c>
      <c r="G29" s="21"/>
      <c r="H29" s="22" t="s">
        <v>72</v>
      </c>
      <c r="I29" s="22"/>
      <c r="J29" s="43"/>
      <c r="K29" s="43"/>
      <c r="L29" s="44"/>
      <c r="M29" s="48"/>
      <c r="N29" s="46"/>
      <c r="O29" s="47"/>
    </row>
    <row r="30" spans="1:15">
      <c r="A30" s="19"/>
      <c r="B30" s="19"/>
      <c r="C30" s="19"/>
      <c r="D30" s="19"/>
      <c r="E30" s="19"/>
      <c r="F30" s="21" t="s">
        <v>80</v>
      </c>
      <c r="G30" s="21"/>
      <c r="H30" s="22" t="s">
        <v>77</v>
      </c>
      <c r="I30" s="22"/>
      <c r="J30" s="43"/>
      <c r="K30" s="43"/>
      <c r="L30" s="44"/>
      <c r="M30" s="48"/>
      <c r="N30" s="46"/>
      <c r="O30" s="47"/>
    </row>
    <row r="31" spans="1:15">
      <c r="A31" s="19"/>
      <c r="B31" s="19"/>
      <c r="C31" s="19"/>
      <c r="D31" s="19"/>
      <c r="E31" s="19"/>
      <c r="F31" s="21" t="s">
        <v>81</v>
      </c>
      <c r="G31" s="21"/>
      <c r="H31" s="22" t="s">
        <v>72</v>
      </c>
      <c r="I31" s="22"/>
      <c r="J31" s="43"/>
      <c r="K31" s="43"/>
      <c r="L31" s="44"/>
      <c r="M31" s="48"/>
      <c r="N31" s="46"/>
      <c r="O31" s="47"/>
    </row>
    <row r="32" spans="1:15">
      <c r="A32" s="19"/>
      <c r="B32" s="19"/>
      <c r="C32" s="19"/>
      <c r="D32" s="19"/>
      <c r="E32" s="19"/>
      <c r="F32" s="21" t="s">
        <v>82</v>
      </c>
      <c r="G32" s="21"/>
      <c r="H32" s="22" t="s">
        <v>75</v>
      </c>
      <c r="I32" s="22"/>
      <c r="J32" s="43"/>
      <c r="K32" s="43"/>
      <c r="L32" s="44"/>
      <c r="M32" s="48"/>
      <c r="N32" s="46"/>
      <c r="O32" s="47"/>
    </row>
    <row r="33" spans="1:15">
      <c r="A33" s="19"/>
      <c r="B33" s="19"/>
      <c r="C33" s="19"/>
      <c r="D33" s="19"/>
      <c r="E33" s="19"/>
      <c r="F33" s="21" t="s">
        <v>83</v>
      </c>
      <c r="G33" s="21"/>
      <c r="H33" s="23" t="s">
        <v>75</v>
      </c>
      <c r="I33" s="22"/>
      <c r="J33" s="49"/>
      <c r="K33" s="49"/>
      <c r="L33" s="44"/>
      <c r="M33" s="48"/>
      <c r="N33" s="46"/>
      <c r="O33" s="47"/>
    </row>
    <row r="34" spans="1:15">
      <c r="A34" s="19"/>
      <c r="B34" s="19"/>
      <c r="C34" s="19"/>
      <c r="D34" s="19"/>
      <c r="E34" s="19"/>
      <c r="F34" s="21" t="s">
        <v>84</v>
      </c>
      <c r="G34" s="21"/>
      <c r="H34" s="23" t="s">
        <v>75</v>
      </c>
      <c r="I34" s="22"/>
      <c r="J34" s="49"/>
      <c r="K34" s="49"/>
      <c r="L34" s="44"/>
      <c r="M34" s="48"/>
      <c r="N34" s="46"/>
      <c r="O34" s="47"/>
    </row>
    <row r="35" spans="1:15">
      <c r="A35" s="19"/>
      <c r="B35" s="19"/>
      <c r="C35" s="19"/>
      <c r="D35" s="19"/>
      <c r="E35" s="19"/>
      <c r="F35" s="21" t="s">
        <v>85</v>
      </c>
      <c r="G35" s="21"/>
      <c r="H35" s="23" t="s">
        <v>75</v>
      </c>
      <c r="I35" s="22"/>
      <c r="J35" s="49"/>
      <c r="K35" s="49"/>
      <c r="L35" s="44"/>
      <c r="M35" s="48"/>
      <c r="N35" s="46"/>
      <c r="O35" s="47"/>
    </row>
    <row r="36" spans="1:15">
      <c r="A36" s="19"/>
      <c r="B36" s="19"/>
      <c r="C36" s="19"/>
      <c r="D36" s="19"/>
      <c r="E36" s="19"/>
      <c r="F36" s="21" t="s">
        <v>86</v>
      </c>
      <c r="G36" s="21"/>
      <c r="H36" s="23" t="s">
        <v>75</v>
      </c>
      <c r="I36" s="22"/>
      <c r="J36" s="49"/>
      <c r="K36" s="49"/>
      <c r="L36" s="44"/>
      <c r="M36" s="48"/>
      <c r="N36" s="46"/>
      <c r="O36" s="47"/>
    </row>
    <row r="37" spans="1:15">
      <c r="A37" s="19"/>
      <c r="B37" s="19"/>
      <c r="C37" s="19"/>
      <c r="D37" s="19"/>
      <c r="E37" s="19"/>
      <c r="F37" s="21" t="s">
        <v>87</v>
      </c>
      <c r="G37" s="21"/>
      <c r="H37" s="23" t="s">
        <v>75</v>
      </c>
      <c r="I37" s="22"/>
      <c r="J37" s="49"/>
      <c r="K37" s="49"/>
      <c r="L37" s="44"/>
      <c r="M37" s="48"/>
      <c r="N37" s="46"/>
      <c r="O37" s="47"/>
    </row>
    <row r="38" spans="1:15">
      <c r="A38" s="19"/>
      <c r="B38" s="19"/>
      <c r="C38" s="19"/>
      <c r="D38" s="19"/>
      <c r="E38" s="19"/>
      <c r="F38" s="21" t="s">
        <v>88</v>
      </c>
      <c r="G38" s="21"/>
      <c r="H38" s="23" t="s">
        <v>89</v>
      </c>
      <c r="I38" s="22"/>
      <c r="J38" s="49"/>
      <c r="K38" s="49"/>
      <c r="L38" s="44"/>
      <c r="M38" s="48"/>
      <c r="N38" s="46"/>
      <c r="O38" s="47"/>
    </row>
    <row r="39" spans="1:15">
      <c r="A39" s="16"/>
      <c r="B39" s="16"/>
      <c r="C39" s="16"/>
      <c r="D39" s="16"/>
      <c r="E39" s="16"/>
      <c r="F39" s="21" t="s">
        <v>90</v>
      </c>
      <c r="G39" s="21"/>
      <c r="H39" s="23" t="s">
        <v>89</v>
      </c>
      <c r="I39" s="22"/>
      <c r="J39" s="49"/>
      <c r="K39" s="49"/>
      <c r="L39" s="44"/>
      <c r="M39" s="48"/>
      <c r="N39" s="46"/>
      <c r="O39" s="47"/>
    </row>
    <row r="40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21" t="s">
        <v>96</v>
      </c>
      <c r="G40" s="21"/>
      <c r="H40" s="23" t="s">
        <v>97</v>
      </c>
      <c r="I40" s="23" t="s">
        <v>95</v>
      </c>
      <c r="J40" s="49"/>
      <c r="K40" s="49"/>
      <c r="L40" s="44"/>
      <c r="M40" s="48"/>
      <c r="N40" s="46"/>
      <c r="O40" s="47" t="s">
        <v>69</v>
      </c>
    </row>
    <row r="41" spans="1:15">
      <c r="A41" s="19"/>
      <c r="B41" s="19"/>
      <c r="C41" s="19"/>
      <c r="D41" s="19"/>
      <c r="E41" s="19"/>
      <c r="F41" s="21" t="s">
        <v>98</v>
      </c>
      <c r="G41" s="21"/>
      <c r="H41" s="23" t="s">
        <v>97</v>
      </c>
      <c r="I41" s="22"/>
      <c r="J41" s="68">
        <v>1</v>
      </c>
      <c r="K41" s="68"/>
      <c r="L41" s="69">
        <v>1</v>
      </c>
      <c r="M41" s="48"/>
      <c r="N41" s="46"/>
      <c r="O41" s="47"/>
    </row>
    <row r="42" spans="1:15">
      <c r="A42" s="19"/>
      <c r="B42" s="19"/>
      <c r="C42" s="19"/>
      <c r="D42" s="19"/>
      <c r="E42" s="19"/>
      <c r="F42" s="21" t="s">
        <v>99</v>
      </c>
      <c r="G42" s="21"/>
      <c r="H42" s="23" t="s">
        <v>68</v>
      </c>
      <c r="I42" s="22"/>
      <c r="J42" s="68"/>
      <c r="K42" s="68"/>
      <c r="L42" s="69"/>
      <c r="M42" s="48"/>
      <c r="N42" s="46"/>
      <c r="O42" s="47"/>
    </row>
    <row r="43" spans="1:15">
      <c r="A43" s="19"/>
      <c r="B43" s="19"/>
      <c r="C43" s="19"/>
      <c r="D43" s="19"/>
      <c r="E43" s="19"/>
      <c r="F43" s="21" t="s">
        <v>100</v>
      </c>
      <c r="G43" s="21"/>
      <c r="H43" s="23" t="s">
        <v>101</v>
      </c>
      <c r="I43" s="22"/>
      <c r="J43" s="68"/>
      <c r="K43" s="68"/>
      <c r="L43" s="69"/>
      <c r="M43" s="48"/>
      <c r="N43" s="46"/>
      <c r="O43" s="47"/>
    </row>
    <row r="44" spans="1:15">
      <c r="A44" s="19"/>
      <c r="B44" s="19"/>
      <c r="C44" s="19"/>
      <c r="D44" s="19"/>
      <c r="E44" s="19"/>
      <c r="F44" s="21" t="s">
        <v>102</v>
      </c>
      <c r="G44" s="21"/>
      <c r="H44" s="23" t="s">
        <v>72</v>
      </c>
      <c r="I44" s="22"/>
      <c r="J44" s="68"/>
      <c r="K44" s="68"/>
      <c r="L44" s="69"/>
      <c r="M44" s="48"/>
      <c r="N44" s="46"/>
      <c r="O44" s="47"/>
    </row>
    <row r="45" spans="1:15">
      <c r="A45" s="19"/>
      <c r="B45" s="19"/>
      <c r="C45" s="19"/>
      <c r="D45" s="16"/>
      <c r="E45" s="16"/>
      <c r="F45" s="21" t="s">
        <v>103</v>
      </c>
      <c r="G45" s="21"/>
      <c r="H45" s="23" t="s">
        <v>75</v>
      </c>
      <c r="I45" s="22"/>
      <c r="J45" s="68">
        <v>1</v>
      </c>
      <c r="K45" s="68"/>
      <c r="L45" s="69">
        <v>1</v>
      </c>
      <c r="M45" s="50"/>
      <c r="N45" s="46"/>
      <c r="O45" s="47"/>
    </row>
    <row r="46" ht="33.75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3/4</f>
        <v>0.75</v>
      </c>
      <c r="M46" s="38">
        <f>I46*L46</f>
        <v>3</v>
      </c>
      <c r="N46" s="38"/>
      <c r="O46" s="51" t="s">
        <v>107</v>
      </c>
    </row>
    <row r="47" ht="45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56.25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01.25" spans="1:15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70">
        <v>1</v>
      </c>
      <c r="M49" s="38">
        <v>5</v>
      </c>
      <c r="N49" s="38"/>
      <c r="O49" s="51" t="s">
        <v>116</v>
      </c>
    </row>
    <row r="50" ht="67.5" spans="1:15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70">
        <v>1</v>
      </c>
      <c r="M50" s="38">
        <v>4</v>
      </c>
      <c r="N50" s="38"/>
      <c r="O50" s="51" t="s">
        <v>118</v>
      </c>
    </row>
    <row r="51" ht="45" spans="1:15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</row>
    <row r="52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>
        <v>8.64</v>
      </c>
      <c r="K57" s="57"/>
      <c r="L57" s="44">
        <v>8.64</v>
      </c>
      <c r="M57" s="45">
        <v>4</v>
      </c>
      <c r="N57" s="38"/>
      <c r="O57" s="51" t="s">
        <v>127</v>
      </c>
    </row>
    <row r="58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>
        <v>2.15</v>
      </c>
      <c r="K60" s="57"/>
      <c r="L60" s="44">
        <v>2.15</v>
      </c>
      <c r="M60" s="48"/>
      <c r="N60" s="38"/>
      <c r="O60" s="51"/>
    </row>
    <row r="61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>
        <v>4.75</v>
      </c>
      <c r="K62" s="57"/>
      <c r="L62" s="44">
        <v>4.75</v>
      </c>
      <c r="M62" s="48"/>
      <c r="N62" s="38"/>
      <c r="O62" s="51"/>
    </row>
    <row r="63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/>
      <c r="K63" s="57"/>
      <c r="L63" s="44"/>
      <c r="M63" s="50"/>
      <c r="N63" s="38"/>
      <c r="O63" s="51"/>
    </row>
    <row r="64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56.25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41">
        <v>0.91</v>
      </c>
      <c r="M71" s="38">
        <v>5</v>
      </c>
      <c r="N71" s="38"/>
      <c r="O71" s="51" t="s">
        <v>155</v>
      </c>
    </row>
    <row r="72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97</v>
      </c>
      <c r="N72" s="65"/>
      <c r="O72" s="51"/>
    </row>
    <row r="73" spans="1:15">
      <c r="A73" s="62" t="s">
        <v>172</v>
      </c>
      <c r="B73" s="62"/>
      <c r="C73" s="62"/>
      <c r="D73" s="62"/>
      <c r="E73" s="62"/>
      <c r="F73" s="62"/>
      <c r="G73" s="62"/>
      <c r="H73" s="62"/>
      <c r="I73" s="62"/>
      <c r="J73" s="66"/>
      <c r="K73" s="66"/>
      <c r="L73" s="66"/>
      <c r="M73" s="66"/>
      <c r="N73" s="62"/>
      <c r="O73" s="62"/>
    </row>
    <row r="74" ht="105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7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O22:O39"/>
    <mergeCell ref="O40:O45"/>
    <mergeCell ref="O52:O56"/>
    <mergeCell ref="O57:O63"/>
    <mergeCell ref="O64:O68"/>
    <mergeCell ref="O69:O70"/>
  </mergeCells>
  <pageMargins left="0.75" right="0.75" top="1" bottom="1" header="0.5" footer="0.5"/>
  <pageSetup paperSize="9" scale="50" orientation="portrait"/>
  <headerFooter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view="pageBreakPreview" zoomScaleNormal="70" topLeftCell="A19" workbookViewId="0">
      <selection activeCell="P21" sqref="P21"/>
    </sheetView>
  </sheetViews>
  <sheetFormatPr defaultColWidth="9" defaultRowHeight="13.5"/>
  <cols>
    <col min="7" max="7" width="38.25" customWidth="1"/>
    <col min="10" max="12" width="9" style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30"/>
      <c r="K1" s="30"/>
      <c r="L1" s="30"/>
      <c r="M1" s="2"/>
      <c r="N1" s="2"/>
      <c r="O1" s="2"/>
    </row>
    <row r="2" ht="18.75" spans="1:15">
      <c r="A2" s="3" t="s">
        <v>173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/>
      <c r="C3" s="4"/>
      <c r="D3" s="4"/>
      <c r="E3" s="4" t="s">
        <v>174</v>
      </c>
      <c r="F3" s="4"/>
      <c r="G3" s="4"/>
      <c r="H3" s="4"/>
      <c r="I3" s="4"/>
      <c r="J3" s="12" t="s">
        <v>4</v>
      </c>
      <c r="K3" s="14"/>
      <c r="L3" s="12" t="s">
        <v>5</v>
      </c>
      <c r="M3" s="13"/>
      <c r="N3" s="13"/>
      <c r="O3" s="14"/>
    </row>
    <row r="4" spans="1:15">
      <c r="A4" s="4" t="s">
        <v>6</v>
      </c>
      <c r="B4" s="4"/>
      <c r="C4" s="4"/>
      <c r="D4" s="4"/>
      <c r="E4" s="4" t="s">
        <v>175</v>
      </c>
      <c r="F4" s="4"/>
      <c r="G4" s="4"/>
      <c r="H4" s="4"/>
      <c r="I4" s="4"/>
      <c r="J4" s="12" t="s">
        <v>8</v>
      </c>
      <c r="K4" s="14"/>
      <c r="L4" s="31" t="s">
        <v>176</v>
      </c>
      <c r="M4" s="32"/>
      <c r="N4" s="32"/>
      <c r="O4" s="33"/>
    </row>
    <row r="5" spans="1:15">
      <c r="A5" s="4" t="s">
        <v>10</v>
      </c>
      <c r="B5" s="5" t="s">
        <v>11</v>
      </c>
      <c r="C5" s="5"/>
      <c r="D5" s="5"/>
      <c r="E5" s="6">
        <v>1040</v>
      </c>
      <c r="F5" s="7"/>
      <c r="G5" s="8" t="s">
        <v>12</v>
      </c>
      <c r="H5" s="6">
        <v>1040</v>
      </c>
      <c r="I5" s="7"/>
      <c r="J5" s="10" t="s">
        <v>13</v>
      </c>
      <c r="K5" s="6"/>
      <c r="L5" s="10">
        <v>1040</v>
      </c>
      <c r="M5" s="34"/>
      <c r="N5" s="34"/>
      <c r="O5" s="6"/>
    </row>
    <row r="6" spans="1:15">
      <c r="A6" s="4"/>
      <c r="B6" s="9" t="s">
        <v>14</v>
      </c>
      <c r="C6" s="9"/>
      <c r="D6" s="9"/>
      <c r="E6" s="10">
        <v>1040</v>
      </c>
      <c r="F6" s="6"/>
      <c r="G6" s="8" t="s">
        <v>15</v>
      </c>
      <c r="H6" s="10">
        <v>1040</v>
      </c>
      <c r="I6" s="6"/>
      <c r="J6" s="10" t="s">
        <v>14</v>
      </c>
      <c r="K6" s="6"/>
      <c r="L6" s="10">
        <v>1040</v>
      </c>
      <c r="M6" s="34"/>
      <c r="N6" s="34"/>
      <c r="O6" s="6"/>
    </row>
    <row r="7" spans="1:15">
      <c r="A7" s="4"/>
      <c r="B7" s="4" t="s">
        <v>16</v>
      </c>
      <c r="C7" s="4"/>
      <c r="D7" s="4"/>
      <c r="E7" s="10"/>
      <c r="F7" s="6"/>
      <c r="G7" s="11" t="s">
        <v>17</v>
      </c>
      <c r="H7" s="10"/>
      <c r="I7" s="6"/>
      <c r="J7" s="10" t="s">
        <v>17</v>
      </c>
      <c r="K7" s="6"/>
      <c r="L7" s="10"/>
      <c r="M7" s="34"/>
      <c r="N7" s="34"/>
      <c r="O7" s="6"/>
    </row>
    <row r="8" spans="1:15">
      <c r="A8" s="4"/>
      <c r="B8" s="12" t="s">
        <v>18</v>
      </c>
      <c r="C8" s="13"/>
      <c r="D8" s="14"/>
      <c r="E8" s="10"/>
      <c r="F8" s="6"/>
      <c r="G8" s="11" t="s">
        <v>19</v>
      </c>
      <c r="H8" s="10"/>
      <c r="I8" s="6"/>
      <c r="J8" s="10" t="s">
        <v>19</v>
      </c>
      <c r="K8" s="6"/>
      <c r="L8" s="10"/>
      <c r="M8" s="34"/>
      <c r="N8" s="34"/>
      <c r="O8" s="6"/>
    </row>
    <row r="9" spans="1:15">
      <c r="A9" s="4"/>
      <c r="B9" s="9" t="s">
        <v>20</v>
      </c>
      <c r="C9" s="9"/>
      <c r="D9" s="9"/>
      <c r="E9" s="10"/>
      <c r="F9" s="6"/>
      <c r="G9" s="11" t="s">
        <v>20</v>
      </c>
      <c r="H9" s="10"/>
      <c r="I9" s="6"/>
      <c r="J9" s="10" t="s">
        <v>20</v>
      </c>
      <c r="K9" s="6"/>
      <c r="L9" s="12"/>
      <c r="M9" s="13"/>
      <c r="N9" s="13"/>
      <c r="O9" s="14"/>
    </row>
    <row r="10" spans="1:15">
      <c r="A10" s="15" t="s">
        <v>21</v>
      </c>
      <c r="B10" s="12" t="s">
        <v>22</v>
      </c>
      <c r="C10" s="13"/>
      <c r="D10" s="13"/>
      <c r="E10" s="13"/>
      <c r="F10" s="13"/>
      <c r="G10" s="13"/>
      <c r="H10" s="13"/>
      <c r="I10" s="14"/>
      <c r="J10" s="35" t="s">
        <v>23</v>
      </c>
      <c r="K10" s="36"/>
      <c r="L10" s="36"/>
      <c r="M10" s="36"/>
      <c r="N10" s="36"/>
      <c r="O10" s="37"/>
    </row>
    <row r="11" ht="44" customHeight="1" spans="1:15">
      <c r="A11" s="16"/>
      <c r="B11" s="17" t="s">
        <v>177</v>
      </c>
      <c r="C11" s="18"/>
      <c r="D11" s="18"/>
      <c r="E11" s="18"/>
      <c r="F11" s="18"/>
      <c r="G11" s="18"/>
      <c r="H11" s="18"/>
      <c r="I11" s="18"/>
      <c r="J11" s="4" t="s">
        <v>178</v>
      </c>
      <c r="K11" s="4"/>
      <c r="L11" s="4"/>
      <c r="M11" s="4"/>
      <c r="N11" s="4"/>
      <c r="O11" s="4"/>
    </row>
    <row r="12" ht="48" spans="1:15">
      <c r="A12" s="4" t="s">
        <v>26</v>
      </c>
      <c r="B12" s="4" t="s">
        <v>27</v>
      </c>
      <c r="C12" s="4" t="s">
        <v>28</v>
      </c>
      <c r="D12" s="4" t="s">
        <v>29</v>
      </c>
      <c r="E12" s="4" t="s">
        <v>28</v>
      </c>
      <c r="F12" s="4" t="s">
        <v>30</v>
      </c>
      <c r="G12" s="4"/>
      <c r="H12" s="4" t="s">
        <v>31</v>
      </c>
      <c r="I12" s="4" t="s">
        <v>28</v>
      </c>
      <c r="J12" s="16" t="s">
        <v>32</v>
      </c>
      <c r="K12" s="16" t="s">
        <v>33</v>
      </c>
      <c r="L12" s="16" t="s">
        <v>34</v>
      </c>
      <c r="M12" s="16" t="s">
        <v>35</v>
      </c>
      <c r="N12" s="16" t="s">
        <v>36</v>
      </c>
      <c r="O12" s="16" t="s">
        <v>37</v>
      </c>
    </row>
    <row r="13" ht="78.75" spans="1:15">
      <c r="A13" s="15" t="s">
        <v>38</v>
      </c>
      <c r="B13" s="4" t="s">
        <v>39</v>
      </c>
      <c r="C13" s="4">
        <v>10</v>
      </c>
      <c r="D13" s="4" t="s">
        <v>40</v>
      </c>
      <c r="E13" s="4">
        <v>10</v>
      </c>
      <c r="F13" s="4" t="s">
        <v>41</v>
      </c>
      <c r="G13" s="4"/>
      <c r="H13" s="4"/>
      <c r="I13" s="4">
        <v>4</v>
      </c>
      <c r="J13" s="4"/>
      <c r="K13" s="4"/>
      <c r="L13" s="4"/>
      <c r="M13" s="38">
        <v>4</v>
      </c>
      <c r="N13" s="38"/>
      <c r="O13" s="39" t="s">
        <v>42</v>
      </c>
    </row>
    <row r="14" ht="67.5" spans="1:15">
      <c r="A14" s="19"/>
      <c r="B14" s="4"/>
      <c r="C14" s="4"/>
      <c r="D14" s="4"/>
      <c r="E14" s="4"/>
      <c r="F14" s="4" t="s">
        <v>43</v>
      </c>
      <c r="G14" s="4"/>
      <c r="H14" s="4"/>
      <c r="I14" s="4">
        <v>6</v>
      </c>
      <c r="J14" s="4"/>
      <c r="K14" s="4"/>
      <c r="L14" s="4"/>
      <c r="M14" s="38">
        <v>6</v>
      </c>
      <c r="N14" s="38"/>
      <c r="O14" s="40" t="s">
        <v>44</v>
      </c>
    </row>
    <row r="15" ht="101.25" spans="1:15">
      <c r="A15" s="19"/>
      <c r="B15" s="15" t="s">
        <v>45</v>
      </c>
      <c r="C15" s="15">
        <v>30</v>
      </c>
      <c r="D15" s="4" t="s">
        <v>46</v>
      </c>
      <c r="E15" s="4">
        <v>5</v>
      </c>
      <c r="F15" s="4" t="s">
        <v>47</v>
      </c>
      <c r="G15" s="4"/>
      <c r="H15" s="4"/>
      <c r="I15" s="4">
        <v>3</v>
      </c>
      <c r="J15" s="41"/>
      <c r="K15" s="4"/>
      <c r="L15" s="41"/>
      <c r="M15" s="38">
        <v>3</v>
      </c>
      <c r="N15" s="38"/>
      <c r="O15" s="40" t="s">
        <v>48</v>
      </c>
    </row>
    <row r="16" ht="56.25" spans="1:15">
      <c r="A16" s="19"/>
      <c r="B16" s="19"/>
      <c r="C16" s="19"/>
      <c r="D16" s="4"/>
      <c r="E16" s="4"/>
      <c r="F16" s="4" t="s">
        <v>49</v>
      </c>
      <c r="G16" s="4"/>
      <c r="H16" s="4"/>
      <c r="I16" s="4">
        <v>2</v>
      </c>
      <c r="J16" s="4"/>
      <c r="K16" s="4"/>
      <c r="L16" s="4"/>
      <c r="M16" s="38">
        <v>2</v>
      </c>
      <c r="N16" s="38"/>
      <c r="O16" s="40" t="s">
        <v>50</v>
      </c>
    </row>
    <row r="17" ht="56.25" spans="1:15">
      <c r="A17" s="19"/>
      <c r="B17" s="19"/>
      <c r="C17" s="19"/>
      <c r="D17" s="20" t="s">
        <v>51</v>
      </c>
      <c r="E17" s="16">
        <v>12</v>
      </c>
      <c r="F17" s="4" t="s">
        <v>52</v>
      </c>
      <c r="G17" s="4"/>
      <c r="H17" s="4"/>
      <c r="I17" s="4">
        <v>12</v>
      </c>
      <c r="J17" s="42"/>
      <c r="K17" s="42"/>
      <c r="L17" s="42"/>
      <c r="M17" s="38">
        <v>12</v>
      </c>
      <c r="N17" s="38"/>
      <c r="O17" s="40" t="s">
        <v>53</v>
      </c>
    </row>
    <row r="18" ht="33.75" spans="1:15">
      <c r="A18" s="19"/>
      <c r="B18" s="19"/>
      <c r="C18" s="19"/>
      <c r="D18" s="4" t="s">
        <v>54</v>
      </c>
      <c r="E18" s="4">
        <v>3</v>
      </c>
      <c r="F18" s="4" t="s">
        <v>55</v>
      </c>
      <c r="G18" s="4"/>
      <c r="H18" s="4"/>
      <c r="I18" s="4">
        <v>2</v>
      </c>
      <c r="J18" s="4"/>
      <c r="K18" s="4"/>
      <c r="L18" s="4"/>
      <c r="M18" s="38">
        <v>2</v>
      </c>
      <c r="N18" s="38"/>
      <c r="O18" s="40" t="s">
        <v>56</v>
      </c>
    </row>
    <row r="19" ht="123.75" spans="1:15">
      <c r="A19" s="19"/>
      <c r="B19" s="19"/>
      <c r="C19" s="19"/>
      <c r="D19" s="4"/>
      <c r="E19" s="4"/>
      <c r="F19" s="4" t="s">
        <v>57</v>
      </c>
      <c r="G19" s="4"/>
      <c r="H19" s="4"/>
      <c r="I19" s="4">
        <v>1</v>
      </c>
      <c r="J19" s="4"/>
      <c r="K19" s="4"/>
      <c r="L19" s="4"/>
      <c r="M19" s="38">
        <v>1</v>
      </c>
      <c r="N19" s="38"/>
      <c r="O19" s="40" t="s">
        <v>58</v>
      </c>
    </row>
    <row r="20" ht="90" spans="1:15">
      <c r="A20" s="19"/>
      <c r="B20" s="19"/>
      <c r="C20" s="19"/>
      <c r="D20" s="4" t="s">
        <v>59</v>
      </c>
      <c r="E20" s="4">
        <v>10</v>
      </c>
      <c r="F20" s="4" t="s">
        <v>60</v>
      </c>
      <c r="G20" s="4"/>
      <c r="H20" s="4"/>
      <c r="I20" s="4">
        <v>6</v>
      </c>
      <c r="J20" s="4"/>
      <c r="K20" s="4"/>
      <c r="L20" s="4"/>
      <c r="M20" s="38">
        <v>5</v>
      </c>
      <c r="N20" s="38"/>
      <c r="O20" s="40" t="s">
        <v>61</v>
      </c>
    </row>
    <row r="21" ht="146.25" spans="1:15">
      <c r="A21" s="16"/>
      <c r="B21" s="16"/>
      <c r="C21" s="16"/>
      <c r="D21" s="4"/>
      <c r="E21" s="4"/>
      <c r="F21" s="4" t="s">
        <v>62</v>
      </c>
      <c r="G21" s="4"/>
      <c r="H21" s="4"/>
      <c r="I21" s="4">
        <v>4</v>
      </c>
      <c r="J21" s="4"/>
      <c r="K21" s="4"/>
      <c r="L21" s="4"/>
      <c r="M21" s="38">
        <v>3.5</v>
      </c>
      <c r="N21" s="38"/>
      <c r="O21" s="40" t="s">
        <v>63</v>
      </c>
    </row>
    <row r="22" spans="1:15">
      <c r="A22" s="15" t="s">
        <v>64</v>
      </c>
      <c r="B22" s="15" t="s">
        <v>65</v>
      </c>
      <c r="C22" s="15">
        <v>40</v>
      </c>
      <c r="D22" s="15" t="s">
        <v>66</v>
      </c>
      <c r="E22" s="15">
        <v>20</v>
      </c>
      <c r="F22" s="21" t="s">
        <v>67</v>
      </c>
      <c r="G22" s="21"/>
      <c r="H22" s="22" t="s">
        <v>68</v>
      </c>
      <c r="I22" s="22">
        <v>20</v>
      </c>
      <c r="J22" s="43"/>
      <c r="K22" s="43"/>
      <c r="L22" s="44"/>
      <c r="M22" s="45">
        <v>19</v>
      </c>
      <c r="N22" s="46"/>
      <c r="O22" s="47" t="s">
        <v>69</v>
      </c>
    </row>
    <row r="23" spans="1:15">
      <c r="A23" s="19"/>
      <c r="B23" s="19"/>
      <c r="C23" s="19"/>
      <c r="D23" s="19"/>
      <c r="E23" s="19"/>
      <c r="F23" s="21" t="s">
        <v>70</v>
      </c>
      <c r="G23" s="21"/>
      <c r="H23" s="22" t="s">
        <v>68</v>
      </c>
      <c r="I23" s="22"/>
      <c r="J23" s="43">
        <v>25</v>
      </c>
      <c r="K23" s="43"/>
      <c r="L23" s="44">
        <v>5.15</v>
      </c>
      <c r="M23" s="48"/>
      <c r="N23" s="46"/>
      <c r="O23" s="47"/>
    </row>
    <row r="24" spans="1:15">
      <c r="A24" s="19"/>
      <c r="B24" s="19"/>
      <c r="C24" s="19"/>
      <c r="D24" s="19"/>
      <c r="E24" s="19"/>
      <c r="F24" s="21" t="s">
        <v>71</v>
      </c>
      <c r="G24" s="21"/>
      <c r="H24" s="22" t="s">
        <v>72</v>
      </c>
      <c r="I24" s="22"/>
      <c r="J24" s="43"/>
      <c r="K24" s="43"/>
      <c r="L24" s="44"/>
      <c r="M24" s="48"/>
      <c r="N24" s="46"/>
      <c r="O24" s="47"/>
    </row>
    <row r="25" spans="1:15">
      <c r="A25" s="19"/>
      <c r="B25" s="19"/>
      <c r="C25" s="19"/>
      <c r="D25" s="19"/>
      <c r="E25" s="19"/>
      <c r="F25" s="21" t="s">
        <v>73</v>
      </c>
      <c r="G25" s="21"/>
      <c r="H25" s="22" t="s">
        <v>72</v>
      </c>
      <c r="I25" s="22"/>
      <c r="J25" s="43"/>
      <c r="K25" s="43"/>
      <c r="L25" s="44"/>
      <c r="M25" s="48"/>
      <c r="N25" s="46"/>
      <c r="O25" s="47"/>
    </row>
    <row r="26" spans="1:15">
      <c r="A26" s="19"/>
      <c r="B26" s="19"/>
      <c r="C26" s="19"/>
      <c r="D26" s="19"/>
      <c r="E26" s="19"/>
      <c r="F26" s="21" t="s">
        <v>74</v>
      </c>
      <c r="G26" s="21"/>
      <c r="H26" s="22" t="s">
        <v>75</v>
      </c>
      <c r="I26" s="22"/>
      <c r="J26" s="43">
        <v>1</v>
      </c>
      <c r="K26" s="43"/>
      <c r="L26" s="44">
        <v>1</v>
      </c>
      <c r="M26" s="48"/>
      <c r="N26" s="46"/>
      <c r="O26" s="47"/>
    </row>
    <row r="27" spans="1:15">
      <c r="A27" s="19"/>
      <c r="B27" s="19"/>
      <c r="C27" s="19"/>
      <c r="D27" s="19"/>
      <c r="E27" s="19"/>
      <c r="F27" s="21" t="s">
        <v>76</v>
      </c>
      <c r="G27" s="21"/>
      <c r="H27" s="22" t="s">
        <v>77</v>
      </c>
      <c r="I27" s="22"/>
      <c r="J27" s="43"/>
      <c r="K27" s="43"/>
      <c r="L27" s="44"/>
      <c r="M27" s="48"/>
      <c r="N27" s="46"/>
      <c r="O27" s="47"/>
    </row>
    <row r="28" spans="1:15">
      <c r="A28" s="19"/>
      <c r="B28" s="19"/>
      <c r="C28" s="19"/>
      <c r="D28" s="19"/>
      <c r="E28" s="19"/>
      <c r="F28" s="21" t="s">
        <v>78</v>
      </c>
      <c r="G28" s="21"/>
      <c r="H28" s="22" t="s">
        <v>75</v>
      </c>
      <c r="I28" s="22"/>
      <c r="J28" s="43"/>
      <c r="K28" s="43"/>
      <c r="L28" s="44"/>
      <c r="M28" s="48"/>
      <c r="N28" s="46"/>
      <c r="O28" s="47"/>
    </row>
    <row r="29" spans="1:15">
      <c r="A29" s="19"/>
      <c r="B29" s="19"/>
      <c r="C29" s="19"/>
      <c r="D29" s="19"/>
      <c r="E29" s="19"/>
      <c r="F29" s="21" t="s">
        <v>79</v>
      </c>
      <c r="G29" s="21"/>
      <c r="H29" s="22" t="s">
        <v>72</v>
      </c>
      <c r="I29" s="22"/>
      <c r="J29" s="43"/>
      <c r="K29" s="43"/>
      <c r="L29" s="44"/>
      <c r="M29" s="48"/>
      <c r="N29" s="46"/>
      <c r="O29" s="47"/>
    </row>
    <row r="30" spans="1:15">
      <c r="A30" s="19"/>
      <c r="B30" s="19"/>
      <c r="C30" s="19"/>
      <c r="D30" s="19"/>
      <c r="E30" s="19"/>
      <c r="F30" s="21" t="s">
        <v>80</v>
      </c>
      <c r="G30" s="21"/>
      <c r="H30" s="22" t="s">
        <v>77</v>
      </c>
      <c r="I30" s="22"/>
      <c r="J30" s="43"/>
      <c r="K30" s="43"/>
      <c r="L30" s="44"/>
      <c r="M30" s="48"/>
      <c r="N30" s="46"/>
      <c r="O30" s="47"/>
    </row>
    <row r="31" spans="1:15">
      <c r="A31" s="19"/>
      <c r="B31" s="19"/>
      <c r="C31" s="19"/>
      <c r="D31" s="19"/>
      <c r="E31" s="19"/>
      <c r="F31" s="21" t="s">
        <v>81</v>
      </c>
      <c r="G31" s="21"/>
      <c r="H31" s="22" t="s">
        <v>72</v>
      </c>
      <c r="I31" s="22"/>
      <c r="J31" s="43"/>
      <c r="K31" s="43"/>
      <c r="L31" s="44"/>
      <c r="M31" s="48"/>
      <c r="N31" s="46"/>
      <c r="O31" s="47"/>
    </row>
    <row r="32" spans="1:15">
      <c r="A32" s="19"/>
      <c r="B32" s="19"/>
      <c r="C32" s="19"/>
      <c r="D32" s="19"/>
      <c r="E32" s="19"/>
      <c r="F32" s="21" t="s">
        <v>82</v>
      </c>
      <c r="G32" s="21"/>
      <c r="H32" s="22" t="s">
        <v>75</v>
      </c>
      <c r="I32" s="22"/>
      <c r="J32" s="43"/>
      <c r="K32" s="43"/>
      <c r="L32" s="44"/>
      <c r="M32" s="48"/>
      <c r="N32" s="46"/>
      <c r="O32" s="47"/>
    </row>
    <row r="33" spans="1:15">
      <c r="A33" s="19"/>
      <c r="B33" s="19"/>
      <c r="C33" s="19"/>
      <c r="D33" s="19"/>
      <c r="E33" s="19"/>
      <c r="F33" s="21" t="s">
        <v>83</v>
      </c>
      <c r="G33" s="21"/>
      <c r="H33" s="23" t="s">
        <v>75</v>
      </c>
      <c r="I33" s="22"/>
      <c r="J33" s="49"/>
      <c r="K33" s="49"/>
      <c r="L33" s="44"/>
      <c r="M33" s="48"/>
      <c r="N33" s="46"/>
      <c r="O33" s="47"/>
    </row>
    <row r="34" spans="1:15">
      <c r="A34" s="19"/>
      <c r="B34" s="19"/>
      <c r="C34" s="19"/>
      <c r="D34" s="19"/>
      <c r="E34" s="19"/>
      <c r="F34" s="21" t="s">
        <v>84</v>
      </c>
      <c r="G34" s="21"/>
      <c r="H34" s="23" t="s">
        <v>75</v>
      </c>
      <c r="I34" s="22"/>
      <c r="J34" s="49"/>
      <c r="K34" s="49"/>
      <c r="L34" s="44"/>
      <c r="M34" s="48"/>
      <c r="N34" s="46"/>
      <c r="O34" s="47"/>
    </row>
    <row r="35" spans="1:15">
      <c r="A35" s="19"/>
      <c r="B35" s="19"/>
      <c r="C35" s="19"/>
      <c r="D35" s="19"/>
      <c r="E35" s="19"/>
      <c r="F35" s="21" t="s">
        <v>85</v>
      </c>
      <c r="G35" s="21"/>
      <c r="H35" s="23" t="s">
        <v>75</v>
      </c>
      <c r="I35" s="22"/>
      <c r="J35" s="49"/>
      <c r="K35" s="49"/>
      <c r="L35" s="44"/>
      <c r="M35" s="48"/>
      <c r="N35" s="46"/>
      <c r="O35" s="47"/>
    </row>
    <row r="36" spans="1:15">
      <c r="A36" s="19"/>
      <c r="B36" s="19"/>
      <c r="C36" s="19"/>
      <c r="D36" s="19"/>
      <c r="E36" s="19"/>
      <c r="F36" s="21" t="s">
        <v>86</v>
      </c>
      <c r="G36" s="21"/>
      <c r="H36" s="23" t="s">
        <v>75</v>
      </c>
      <c r="I36" s="22"/>
      <c r="J36" s="49"/>
      <c r="K36" s="49"/>
      <c r="L36" s="44"/>
      <c r="M36" s="48"/>
      <c r="N36" s="46"/>
      <c r="O36" s="47"/>
    </row>
    <row r="37" spans="1:15">
      <c r="A37" s="19"/>
      <c r="B37" s="19"/>
      <c r="C37" s="19"/>
      <c r="D37" s="19"/>
      <c r="E37" s="19"/>
      <c r="F37" s="21" t="s">
        <v>87</v>
      </c>
      <c r="G37" s="21"/>
      <c r="H37" s="23" t="s">
        <v>75</v>
      </c>
      <c r="I37" s="22"/>
      <c r="J37" s="49"/>
      <c r="K37" s="49"/>
      <c r="L37" s="44"/>
      <c r="M37" s="48"/>
      <c r="N37" s="46"/>
      <c r="O37" s="47"/>
    </row>
    <row r="38" spans="1:15">
      <c r="A38" s="19"/>
      <c r="B38" s="19"/>
      <c r="C38" s="19"/>
      <c r="D38" s="19"/>
      <c r="E38" s="19"/>
      <c r="F38" s="21" t="s">
        <v>88</v>
      </c>
      <c r="G38" s="21"/>
      <c r="H38" s="23" t="s">
        <v>89</v>
      </c>
      <c r="I38" s="22"/>
      <c r="J38" s="49"/>
      <c r="K38" s="49"/>
      <c r="L38" s="44"/>
      <c r="M38" s="48"/>
      <c r="N38" s="46"/>
      <c r="O38" s="47"/>
    </row>
    <row r="39" spans="1:15">
      <c r="A39" s="16"/>
      <c r="B39" s="16"/>
      <c r="C39" s="16"/>
      <c r="D39" s="16"/>
      <c r="E39" s="16"/>
      <c r="F39" s="21" t="s">
        <v>90</v>
      </c>
      <c r="G39" s="21"/>
      <c r="H39" s="23" t="s">
        <v>89</v>
      </c>
      <c r="I39" s="22"/>
      <c r="J39" s="49"/>
      <c r="K39" s="49"/>
      <c r="L39" s="44"/>
      <c r="M39" s="48"/>
      <c r="N39" s="46"/>
      <c r="O39" s="47"/>
    </row>
    <row r="40" spans="1:15">
      <c r="A40" s="19" t="s">
        <v>91</v>
      </c>
      <c r="B40" s="19" t="s">
        <v>92</v>
      </c>
      <c r="C40" s="19" t="s">
        <v>93</v>
      </c>
      <c r="D40" s="19" t="s">
        <v>94</v>
      </c>
      <c r="E40" s="19" t="s">
        <v>95</v>
      </c>
      <c r="F40" s="21" t="s">
        <v>96</v>
      </c>
      <c r="G40" s="21"/>
      <c r="H40" s="23" t="s">
        <v>97</v>
      </c>
      <c r="I40" s="23" t="s">
        <v>95</v>
      </c>
      <c r="J40" s="49"/>
      <c r="K40" s="49"/>
      <c r="L40" s="44"/>
      <c r="M40" s="48"/>
      <c r="N40" s="46"/>
      <c r="O40" s="47" t="s">
        <v>69</v>
      </c>
    </row>
    <row r="41" spans="1:15">
      <c r="A41" s="19"/>
      <c r="B41" s="19"/>
      <c r="C41" s="19"/>
      <c r="D41" s="19"/>
      <c r="E41" s="19"/>
      <c r="F41" s="21" t="s">
        <v>98</v>
      </c>
      <c r="G41" s="21"/>
      <c r="H41" s="23" t="s">
        <v>97</v>
      </c>
      <c r="I41" s="22"/>
      <c r="J41" s="49">
        <v>1</v>
      </c>
      <c r="K41" s="49"/>
      <c r="L41" s="44">
        <v>1</v>
      </c>
      <c r="M41" s="48"/>
      <c r="N41" s="46"/>
      <c r="O41" s="47"/>
    </row>
    <row r="42" spans="1:15">
      <c r="A42" s="19"/>
      <c r="B42" s="19"/>
      <c r="C42" s="19"/>
      <c r="D42" s="19"/>
      <c r="E42" s="19"/>
      <c r="F42" s="21" t="s">
        <v>99</v>
      </c>
      <c r="G42" s="21"/>
      <c r="H42" s="23" t="s">
        <v>68</v>
      </c>
      <c r="I42" s="22"/>
      <c r="J42" s="49"/>
      <c r="K42" s="49"/>
      <c r="L42" s="44"/>
      <c r="M42" s="48"/>
      <c r="N42" s="46"/>
      <c r="O42" s="47"/>
    </row>
    <row r="43" spans="1:15">
      <c r="A43" s="19"/>
      <c r="B43" s="19"/>
      <c r="C43" s="19"/>
      <c r="D43" s="19"/>
      <c r="E43" s="19"/>
      <c r="F43" s="21" t="s">
        <v>100</v>
      </c>
      <c r="G43" s="21"/>
      <c r="H43" s="23" t="s">
        <v>101</v>
      </c>
      <c r="I43" s="22"/>
      <c r="J43" s="49"/>
      <c r="K43" s="49"/>
      <c r="L43" s="44"/>
      <c r="M43" s="48"/>
      <c r="N43" s="46"/>
      <c r="O43" s="47"/>
    </row>
    <row r="44" spans="1:15">
      <c r="A44" s="19"/>
      <c r="B44" s="19"/>
      <c r="C44" s="19"/>
      <c r="D44" s="19"/>
      <c r="E44" s="19"/>
      <c r="F44" s="21" t="s">
        <v>102</v>
      </c>
      <c r="G44" s="21"/>
      <c r="H44" s="23" t="s">
        <v>72</v>
      </c>
      <c r="I44" s="22"/>
      <c r="J44" s="49"/>
      <c r="K44" s="49"/>
      <c r="L44" s="44"/>
      <c r="M44" s="48"/>
      <c r="N44" s="46"/>
      <c r="O44" s="47"/>
    </row>
    <row r="45" spans="1:15">
      <c r="A45" s="19"/>
      <c r="B45" s="19"/>
      <c r="C45" s="19"/>
      <c r="D45" s="16"/>
      <c r="E45" s="16"/>
      <c r="F45" s="21" t="s">
        <v>103</v>
      </c>
      <c r="G45" s="21"/>
      <c r="H45" s="23" t="s">
        <v>75</v>
      </c>
      <c r="I45" s="22"/>
      <c r="J45" s="49">
        <v>1</v>
      </c>
      <c r="K45" s="49"/>
      <c r="L45" s="44">
        <v>1</v>
      </c>
      <c r="M45" s="50"/>
      <c r="N45" s="46"/>
      <c r="O45" s="47"/>
    </row>
    <row r="46" ht="56.25" spans="1:15">
      <c r="A46" s="19"/>
      <c r="B46" s="19"/>
      <c r="C46" s="19"/>
      <c r="D46" s="4" t="s">
        <v>104</v>
      </c>
      <c r="E46" s="4">
        <v>9</v>
      </c>
      <c r="F46" s="24" t="s">
        <v>105</v>
      </c>
      <c r="G46" s="24"/>
      <c r="H46" s="25" t="s">
        <v>106</v>
      </c>
      <c r="I46" s="26">
        <v>4</v>
      </c>
      <c r="J46" s="41">
        <v>1</v>
      </c>
      <c r="K46" s="41"/>
      <c r="L46" s="41">
        <f>3/5</f>
        <v>0.6</v>
      </c>
      <c r="M46" s="38">
        <f>I46*L46</f>
        <v>2.4</v>
      </c>
      <c r="N46" s="38"/>
      <c r="O46" s="51" t="s">
        <v>107</v>
      </c>
    </row>
    <row r="47" ht="56.25" spans="1:15">
      <c r="A47" s="19"/>
      <c r="B47" s="19"/>
      <c r="C47" s="19"/>
      <c r="D47" s="4"/>
      <c r="E47" s="4"/>
      <c r="F47" s="24" t="s">
        <v>108</v>
      </c>
      <c r="G47" s="24"/>
      <c r="H47" s="25" t="s">
        <v>106</v>
      </c>
      <c r="I47" s="26">
        <v>2</v>
      </c>
      <c r="J47" s="41">
        <v>1</v>
      </c>
      <c r="K47" s="41"/>
      <c r="L47" s="41">
        <v>1</v>
      </c>
      <c r="M47" s="38">
        <v>2</v>
      </c>
      <c r="N47" s="38"/>
      <c r="O47" s="51" t="s">
        <v>109</v>
      </c>
    </row>
    <row r="48" ht="90" spans="1:15">
      <c r="A48" s="19"/>
      <c r="B48" s="19"/>
      <c r="C48" s="19"/>
      <c r="D48" s="4"/>
      <c r="E48" s="4"/>
      <c r="F48" s="24" t="s">
        <v>110</v>
      </c>
      <c r="G48" s="24"/>
      <c r="H48" s="25" t="s">
        <v>111</v>
      </c>
      <c r="I48" s="26">
        <v>3</v>
      </c>
      <c r="J48" s="41" t="s">
        <v>112</v>
      </c>
      <c r="K48" s="41"/>
      <c r="L48" s="41" t="s">
        <v>112</v>
      </c>
      <c r="M48" s="38">
        <v>3</v>
      </c>
      <c r="N48" s="38"/>
      <c r="O48" s="51" t="s">
        <v>113</v>
      </c>
    </row>
    <row r="49" ht="157.5" spans="1:15">
      <c r="A49" s="19"/>
      <c r="B49" s="19"/>
      <c r="C49" s="19"/>
      <c r="D49" s="4" t="s">
        <v>114</v>
      </c>
      <c r="E49" s="4">
        <v>9</v>
      </c>
      <c r="F49" s="24" t="s">
        <v>115</v>
      </c>
      <c r="G49" s="24"/>
      <c r="H49" s="25" t="s">
        <v>106</v>
      </c>
      <c r="I49" s="26">
        <v>5</v>
      </c>
      <c r="J49" s="41">
        <v>0.8</v>
      </c>
      <c r="K49" s="41"/>
      <c r="L49" s="41">
        <f>640/1040</f>
        <v>0.615384615384615</v>
      </c>
      <c r="M49" s="38">
        <f>I49*L49/0.8</f>
        <v>3.84615384615385</v>
      </c>
      <c r="N49" s="38"/>
      <c r="O49" s="51" t="s">
        <v>116</v>
      </c>
    </row>
    <row r="50" ht="101.25" spans="1:15">
      <c r="A50" s="19"/>
      <c r="B50" s="19"/>
      <c r="C50" s="19"/>
      <c r="D50" s="4"/>
      <c r="E50" s="4"/>
      <c r="F50" s="24" t="s">
        <v>117</v>
      </c>
      <c r="G50" s="24"/>
      <c r="H50" s="25" t="s">
        <v>106</v>
      </c>
      <c r="I50" s="26">
        <v>4</v>
      </c>
      <c r="J50" s="41">
        <v>1</v>
      </c>
      <c r="K50" s="41"/>
      <c r="L50" s="41">
        <v>1</v>
      </c>
      <c r="M50" s="38">
        <v>4</v>
      </c>
      <c r="N50" s="38"/>
      <c r="O50" s="51" t="s">
        <v>118</v>
      </c>
    </row>
    <row r="51" ht="67.5" spans="1:15">
      <c r="A51" s="19"/>
      <c r="B51" s="16"/>
      <c r="C51" s="16"/>
      <c r="D51" s="4" t="s">
        <v>119</v>
      </c>
      <c r="E51" s="4">
        <v>2</v>
      </c>
      <c r="F51" s="9" t="s">
        <v>120</v>
      </c>
      <c r="G51" s="9"/>
      <c r="H51" s="4" t="s">
        <v>111</v>
      </c>
      <c r="I51" s="4">
        <v>2</v>
      </c>
      <c r="J51" s="41" t="s">
        <v>121</v>
      </c>
      <c r="K51" s="41"/>
      <c r="L51" s="4" t="s">
        <v>121</v>
      </c>
      <c r="M51" s="38">
        <v>2</v>
      </c>
      <c r="N51" s="38"/>
      <c r="O51" s="51" t="s">
        <v>122</v>
      </c>
    </row>
    <row r="52" spans="1:15">
      <c r="A52" s="19"/>
      <c r="B52" s="4" t="s">
        <v>123</v>
      </c>
      <c r="C52" s="4">
        <v>15</v>
      </c>
      <c r="D52" s="4" t="s">
        <v>124</v>
      </c>
      <c r="E52" s="4">
        <v>4</v>
      </c>
      <c r="F52" s="9" t="s">
        <v>125</v>
      </c>
      <c r="G52" s="9"/>
      <c r="H52" s="4" t="s">
        <v>126</v>
      </c>
      <c r="I52" s="52">
        <v>4</v>
      </c>
      <c r="J52" s="41"/>
      <c r="K52" s="41"/>
      <c r="L52" s="4"/>
      <c r="M52" s="45">
        <v>4</v>
      </c>
      <c r="N52" s="38"/>
      <c r="O52" s="51" t="s">
        <v>127</v>
      </c>
    </row>
    <row r="53" spans="1:15">
      <c r="A53" s="19"/>
      <c r="B53" s="4"/>
      <c r="C53" s="4"/>
      <c r="D53" s="4"/>
      <c r="E53" s="4"/>
      <c r="F53" s="9" t="s">
        <v>128</v>
      </c>
      <c r="G53" s="9"/>
      <c r="H53" s="26" t="s">
        <v>89</v>
      </c>
      <c r="I53" s="53"/>
      <c r="J53" s="54"/>
      <c r="K53" s="54"/>
      <c r="L53" s="44"/>
      <c r="M53" s="48"/>
      <c r="N53" s="38"/>
      <c r="O53" s="51"/>
    </row>
    <row r="54" spans="1:15">
      <c r="A54" s="19"/>
      <c r="B54" s="4"/>
      <c r="C54" s="4"/>
      <c r="D54" s="4"/>
      <c r="E54" s="4"/>
      <c r="F54" s="9" t="s">
        <v>129</v>
      </c>
      <c r="G54" s="9"/>
      <c r="H54" s="26" t="s">
        <v>89</v>
      </c>
      <c r="I54" s="53"/>
      <c r="J54" s="54"/>
      <c r="K54" s="54"/>
      <c r="L54" s="44"/>
      <c r="M54" s="48"/>
      <c r="N54" s="38"/>
      <c r="O54" s="51"/>
    </row>
    <row r="55" spans="1:15">
      <c r="A55" s="19"/>
      <c r="B55" s="4"/>
      <c r="C55" s="4"/>
      <c r="D55" s="4"/>
      <c r="E55" s="4"/>
      <c r="F55" s="9" t="s">
        <v>130</v>
      </c>
      <c r="G55" s="9"/>
      <c r="H55" s="26" t="s">
        <v>131</v>
      </c>
      <c r="I55" s="53"/>
      <c r="J55" s="54"/>
      <c r="K55" s="54"/>
      <c r="L55" s="44"/>
      <c r="M55" s="48"/>
      <c r="N55" s="38"/>
      <c r="O55" s="51"/>
    </row>
    <row r="56" spans="1:15">
      <c r="A56" s="19"/>
      <c r="B56" s="4"/>
      <c r="C56" s="4"/>
      <c r="D56" s="4"/>
      <c r="E56" s="4"/>
      <c r="F56" s="9" t="s">
        <v>132</v>
      </c>
      <c r="G56" s="9"/>
      <c r="H56" s="26" t="s">
        <v>89</v>
      </c>
      <c r="I56" s="55"/>
      <c r="J56" s="54"/>
      <c r="K56" s="54"/>
      <c r="L56" s="44"/>
      <c r="M56" s="50"/>
      <c r="N56" s="38"/>
      <c r="O56" s="51"/>
    </row>
    <row r="57" spans="1:15">
      <c r="A57" s="19"/>
      <c r="B57" s="4"/>
      <c r="C57" s="4"/>
      <c r="D57" s="4" t="s">
        <v>133</v>
      </c>
      <c r="E57" s="4">
        <v>4</v>
      </c>
      <c r="F57" s="27" t="s">
        <v>134</v>
      </c>
      <c r="G57" s="27"/>
      <c r="H57" s="28" t="s">
        <v>135</v>
      </c>
      <c r="I57" s="56">
        <v>4</v>
      </c>
      <c r="J57" s="57">
        <v>3</v>
      </c>
      <c r="K57" s="57"/>
      <c r="L57" s="44">
        <v>0.62</v>
      </c>
      <c r="M57" s="45">
        <v>3</v>
      </c>
      <c r="N57" s="38"/>
      <c r="O57" s="51" t="s">
        <v>127</v>
      </c>
    </row>
    <row r="58" spans="1:15">
      <c r="A58" s="19"/>
      <c r="B58" s="4"/>
      <c r="C58" s="4"/>
      <c r="D58" s="4"/>
      <c r="E58" s="4"/>
      <c r="F58" s="27" t="s">
        <v>136</v>
      </c>
      <c r="G58" s="27"/>
      <c r="H58" s="28" t="s">
        <v>135</v>
      </c>
      <c r="I58" s="58"/>
      <c r="J58" s="57"/>
      <c r="K58" s="57"/>
      <c r="L58" s="44"/>
      <c r="M58" s="48"/>
      <c r="N58" s="38"/>
      <c r="O58" s="51"/>
    </row>
    <row r="59" spans="1:15">
      <c r="A59" s="19"/>
      <c r="B59" s="4"/>
      <c r="C59" s="4"/>
      <c r="D59" s="4"/>
      <c r="E59" s="4"/>
      <c r="F59" s="27" t="s">
        <v>137</v>
      </c>
      <c r="G59" s="27"/>
      <c r="H59" s="28" t="s">
        <v>135</v>
      </c>
      <c r="I59" s="58"/>
      <c r="J59" s="57"/>
      <c r="K59" s="57"/>
      <c r="L59" s="44"/>
      <c r="M59" s="48"/>
      <c r="N59" s="38"/>
      <c r="O59" s="51"/>
    </row>
    <row r="60" spans="1:15">
      <c r="A60" s="19"/>
      <c r="B60" s="4"/>
      <c r="C60" s="4"/>
      <c r="D60" s="4"/>
      <c r="E60" s="4"/>
      <c r="F60" s="27" t="s">
        <v>138</v>
      </c>
      <c r="G60" s="27"/>
      <c r="H60" s="28" t="s">
        <v>135</v>
      </c>
      <c r="I60" s="58"/>
      <c r="J60" s="57">
        <v>19.57</v>
      </c>
      <c r="K60" s="57"/>
      <c r="L60" s="44">
        <v>19.57</v>
      </c>
      <c r="M60" s="48"/>
      <c r="N60" s="38"/>
      <c r="O60" s="51"/>
    </row>
    <row r="61" spans="1:15">
      <c r="A61" s="19"/>
      <c r="B61" s="4"/>
      <c r="C61" s="4"/>
      <c r="D61" s="4"/>
      <c r="E61" s="4"/>
      <c r="F61" s="27" t="s">
        <v>139</v>
      </c>
      <c r="G61" s="27"/>
      <c r="H61" s="28" t="s">
        <v>101</v>
      </c>
      <c r="I61" s="58"/>
      <c r="J61" s="57"/>
      <c r="K61" s="57"/>
      <c r="L61" s="44"/>
      <c r="M61" s="48"/>
      <c r="N61" s="38"/>
      <c r="O61" s="51"/>
    </row>
    <row r="62" spans="1:15">
      <c r="A62" s="19"/>
      <c r="B62" s="4"/>
      <c r="C62" s="4"/>
      <c r="D62" s="4"/>
      <c r="E62" s="4"/>
      <c r="F62" s="27" t="s">
        <v>140</v>
      </c>
      <c r="G62" s="27"/>
      <c r="H62" s="28" t="s">
        <v>135</v>
      </c>
      <c r="I62" s="58"/>
      <c r="J62" s="57">
        <v>6.68</v>
      </c>
      <c r="K62" s="57"/>
      <c r="L62" s="44">
        <v>6.68</v>
      </c>
      <c r="M62" s="48"/>
      <c r="N62" s="38"/>
      <c r="O62" s="51"/>
    </row>
    <row r="63" spans="1:15">
      <c r="A63" s="19"/>
      <c r="B63" s="4"/>
      <c r="C63" s="4"/>
      <c r="D63" s="4"/>
      <c r="E63" s="4"/>
      <c r="F63" s="27" t="s">
        <v>141</v>
      </c>
      <c r="G63" s="27"/>
      <c r="H63" s="28" t="s">
        <v>135</v>
      </c>
      <c r="I63" s="59"/>
      <c r="J63" s="57"/>
      <c r="K63" s="57"/>
      <c r="L63" s="44"/>
      <c r="M63" s="50"/>
      <c r="N63" s="38"/>
      <c r="O63" s="51"/>
    </row>
    <row r="64" spans="1:15">
      <c r="A64" s="19"/>
      <c r="B64" s="4"/>
      <c r="C64" s="4"/>
      <c r="D64" s="4" t="s">
        <v>142</v>
      </c>
      <c r="E64" s="4">
        <v>4</v>
      </c>
      <c r="F64" s="27" t="s">
        <v>143</v>
      </c>
      <c r="G64" s="27"/>
      <c r="H64" s="29" t="s">
        <v>101</v>
      </c>
      <c r="I64" s="56">
        <v>4</v>
      </c>
      <c r="J64" s="57"/>
      <c r="K64" s="57"/>
      <c r="L64" s="44"/>
      <c r="M64" s="45">
        <v>4</v>
      </c>
      <c r="N64" s="38"/>
      <c r="O64" s="51" t="s">
        <v>127</v>
      </c>
    </row>
    <row r="65" spans="1:15">
      <c r="A65" s="19"/>
      <c r="B65" s="4"/>
      <c r="C65" s="4"/>
      <c r="D65" s="4"/>
      <c r="E65" s="4"/>
      <c r="F65" s="27" t="s">
        <v>144</v>
      </c>
      <c r="G65" s="27"/>
      <c r="H65" s="29" t="s">
        <v>101</v>
      </c>
      <c r="I65" s="58"/>
      <c r="J65" s="57"/>
      <c r="K65" s="57"/>
      <c r="L65" s="44"/>
      <c r="M65" s="48"/>
      <c r="N65" s="38"/>
      <c r="O65" s="51"/>
    </row>
    <row r="66" spans="1:15">
      <c r="A66" s="19"/>
      <c r="B66" s="4"/>
      <c r="C66" s="4"/>
      <c r="D66" s="4"/>
      <c r="E66" s="4"/>
      <c r="F66" s="27" t="s">
        <v>145</v>
      </c>
      <c r="G66" s="27"/>
      <c r="H66" s="29" t="s">
        <v>101</v>
      </c>
      <c r="I66" s="58"/>
      <c r="J66" s="57"/>
      <c r="K66" s="57"/>
      <c r="L66" s="44"/>
      <c r="M66" s="48"/>
      <c r="N66" s="38"/>
      <c r="O66" s="51"/>
    </row>
    <row r="67" spans="1:15">
      <c r="A67" s="19"/>
      <c r="B67" s="4"/>
      <c r="C67" s="4"/>
      <c r="D67" s="4"/>
      <c r="E67" s="4"/>
      <c r="F67" s="27" t="s">
        <v>146</v>
      </c>
      <c r="G67" s="27"/>
      <c r="H67" s="60" t="s">
        <v>126</v>
      </c>
      <c r="I67" s="58"/>
      <c r="J67" s="57"/>
      <c r="K67" s="57"/>
      <c r="L67" s="44"/>
      <c r="M67" s="48"/>
      <c r="N67" s="38"/>
      <c r="O67" s="51"/>
    </row>
    <row r="68" spans="1:15">
      <c r="A68" s="19"/>
      <c r="B68" s="4"/>
      <c r="C68" s="4"/>
      <c r="D68" s="4"/>
      <c r="E68" s="4"/>
      <c r="F68" s="27" t="s">
        <v>147</v>
      </c>
      <c r="G68" s="27"/>
      <c r="H68" s="61" t="s">
        <v>126</v>
      </c>
      <c r="I68" s="59"/>
      <c r="J68" s="57"/>
      <c r="K68" s="57"/>
      <c r="L68" s="44"/>
      <c r="M68" s="50"/>
      <c r="N68" s="38"/>
      <c r="O68" s="51"/>
    </row>
    <row r="69" spans="1:15">
      <c r="A69" s="19"/>
      <c r="B69" s="4"/>
      <c r="C69" s="4"/>
      <c r="D69" s="4" t="s">
        <v>148</v>
      </c>
      <c r="E69" s="4">
        <v>3</v>
      </c>
      <c r="F69" s="27" t="s">
        <v>149</v>
      </c>
      <c r="G69" s="27"/>
      <c r="H69" s="28" t="s">
        <v>111</v>
      </c>
      <c r="I69" s="28">
        <v>2</v>
      </c>
      <c r="J69" s="41" t="s">
        <v>121</v>
      </c>
      <c r="K69" s="41"/>
      <c r="L69" s="41" t="s">
        <v>121</v>
      </c>
      <c r="M69" s="38">
        <v>2</v>
      </c>
      <c r="N69" s="38"/>
      <c r="O69" s="51" t="s">
        <v>150</v>
      </c>
    </row>
    <row r="70" spans="1:15">
      <c r="A70" s="19"/>
      <c r="B70" s="4"/>
      <c r="C70" s="4"/>
      <c r="D70" s="4"/>
      <c r="E70" s="4"/>
      <c r="F70" s="27" t="s">
        <v>151</v>
      </c>
      <c r="G70" s="27"/>
      <c r="H70" s="28" t="s">
        <v>111</v>
      </c>
      <c r="I70" s="28">
        <v>1</v>
      </c>
      <c r="J70" s="41" t="s">
        <v>121</v>
      </c>
      <c r="K70" s="41"/>
      <c r="L70" s="41" t="s">
        <v>121</v>
      </c>
      <c r="M70" s="38">
        <v>1</v>
      </c>
      <c r="N70" s="38"/>
      <c r="O70" s="51"/>
    </row>
    <row r="71" ht="90" spans="1:15">
      <c r="A71" s="16"/>
      <c r="B71" s="4" t="s">
        <v>152</v>
      </c>
      <c r="C71" s="4">
        <v>5</v>
      </c>
      <c r="D71" s="4" t="s">
        <v>153</v>
      </c>
      <c r="E71" s="4">
        <v>5</v>
      </c>
      <c r="F71" s="9" t="s">
        <v>154</v>
      </c>
      <c r="G71" s="9"/>
      <c r="H71" s="4" t="s">
        <v>106</v>
      </c>
      <c r="I71" s="4">
        <v>5</v>
      </c>
      <c r="J71" s="41">
        <v>0.9</v>
      </c>
      <c r="K71" s="41"/>
      <c r="L71" s="41">
        <v>0.91</v>
      </c>
      <c r="M71" s="38">
        <v>5</v>
      </c>
      <c r="N71" s="38"/>
      <c r="O71" s="51" t="s">
        <v>155</v>
      </c>
    </row>
    <row r="72" spans="1:15">
      <c r="A72" s="4" t="s">
        <v>156</v>
      </c>
      <c r="B72" s="4"/>
      <c r="C72" s="4">
        <v>100</v>
      </c>
      <c r="D72" s="4"/>
      <c r="E72" s="4">
        <v>100</v>
      </c>
      <c r="F72" s="4"/>
      <c r="G72" s="4"/>
      <c r="H72" s="4"/>
      <c r="I72" s="4">
        <v>100</v>
      </c>
      <c r="J72" s="64"/>
      <c r="K72" s="64"/>
      <c r="L72" s="64"/>
      <c r="M72" s="65">
        <f>SUM(M13:M71)</f>
        <v>93.7461538461539</v>
      </c>
      <c r="N72" s="65"/>
      <c r="O72" s="51"/>
    </row>
    <row r="73" spans="1:15">
      <c r="A73" s="62" t="s">
        <v>179</v>
      </c>
      <c r="B73" s="62"/>
      <c r="C73" s="62"/>
      <c r="D73" s="62"/>
      <c r="E73" s="62"/>
      <c r="F73" s="62"/>
      <c r="G73" s="62"/>
      <c r="H73" s="62"/>
      <c r="I73" s="62"/>
      <c r="J73" s="66"/>
      <c r="K73" s="66"/>
      <c r="L73" s="66"/>
      <c r="M73" s="66"/>
      <c r="N73" s="62"/>
      <c r="O73" s="62"/>
    </row>
    <row r="74" ht="114" customHeight="1" spans="1:15">
      <c r="A74" s="63" t="s">
        <v>158</v>
      </c>
      <c r="B74" s="63"/>
      <c r="C74" s="63"/>
      <c r="D74" s="63"/>
      <c r="E74" s="63"/>
      <c r="F74" s="63"/>
      <c r="G74" s="63"/>
      <c r="H74" s="63"/>
      <c r="I74" s="63"/>
      <c r="J74" s="67"/>
      <c r="K74" s="67"/>
      <c r="L74" s="67"/>
      <c r="M74" s="63"/>
      <c r="N74" s="63"/>
      <c r="O74" s="63"/>
    </row>
  </sheetData>
  <mergeCells count="157">
    <mergeCell ref="A1:O1"/>
    <mergeCell ref="A2:O2"/>
    <mergeCell ref="A3:D3"/>
    <mergeCell ref="E3:I3"/>
    <mergeCell ref="J3:K3"/>
    <mergeCell ref="L3:O3"/>
    <mergeCell ref="A4:D4"/>
    <mergeCell ref="E4:I4"/>
    <mergeCell ref="J4:K4"/>
    <mergeCell ref="L4:O4"/>
    <mergeCell ref="B5:D5"/>
    <mergeCell ref="E5:F5"/>
    <mergeCell ref="H5:I5"/>
    <mergeCell ref="J5:K5"/>
    <mergeCell ref="L5:O5"/>
    <mergeCell ref="B6:D6"/>
    <mergeCell ref="E6:F6"/>
    <mergeCell ref="H6:I6"/>
    <mergeCell ref="J6:K6"/>
    <mergeCell ref="L6:O6"/>
    <mergeCell ref="B7:D7"/>
    <mergeCell ref="E7:F7"/>
    <mergeCell ref="H7:I7"/>
    <mergeCell ref="J7:K7"/>
    <mergeCell ref="L7:O7"/>
    <mergeCell ref="B8:D8"/>
    <mergeCell ref="E8:F8"/>
    <mergeCell ref="H8:I8"/>
    <mergeCell ref="J8:K8"/>
    <mergeCell ref="L8:O8"/>
    <mergeCell ref="B9:D9"/>
    <mergeCell ref="E9:F9"/>
    <mergeCell ref="H9:I9"/>
    <mergeCell ref="J9:K9"/>
    <mergeCell ref="L9:O9"/>
    <mergeCell ref="B10:I10"/>
    <mergeCell ref="J10:O10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A72:B72"/>
    <mergeCell ref="F72:G72"/>
    <mergeCell ref="A73:O73"/>
    <mergeCell ref="A74:O74"/>
    <mergeCell ref="A5:A9"/>
    <mergeCell ref="A10:A11"/>
    <mergeCell ref="A13:A21"/>
    <mergeCell ref="A22:A39"/>
    <mergeCell ref="A40:A71"/>
    <mergeCell ref="B13:B14"/>
    <mergeCell ref="B15:B21"/>
    <mergeCell ref="B22:B39"/>
    <mergeCell ref="B40:B51"/>
    <mergeCell ref="B52:B70"/>
    <mergeCell ref="C13:C14"/>
    <mergeCell ref="C15:C21"/>
    <mergeCell ref="C22:C39"/>
    <mergeCell ref="C40:C51"/>
    <mergeCell ref="C52:C70"/>
    <mergeCell ref="D13:D14"/>
    <mergeCell ref="D15:D16"/>
    <mergeCell ref="D18:D19"/>
    <mergeCell ref="D20:D21"/>
    <mergeCell ref="D22:D39"/>
    <mergeCell ref="D40:D45"/>
    <mergeCell ref="D46:D48"/>
    <mergeCell ref="D49:D50"/>
    <mergeCell ref="D52:D56"/>
    <mergeCell ref="D57:D63"/>
    <mergeCell ref="D64:D68"/>
    <mergeCell ref="D69:D70"/>
    <mergeCell ref="E13:E14"/>
    <mergeCell ref="E15:E16"/>
    <mergeCell ref="E18:E19"/>
    <mergeCell ref="E20:E21"/>
    <mergeCell ref="E22:E39"/>
    <mergeCell ref="E40:E45"/>
    <mergeCell ref="E46:E48"/>
    <mergeCell ref="E49:E50"/>
    <mergeCell ref="E52:E56"/>
    <mergeCell ref="E57:E63"/>
    <mergeCell ref="E64:E68"/>
    <mergeCell ref="E69:E70"/>
    <mergeCell ref="I22:I39"/>
    <mergeCell ref="I40:I45"/>
    <mergeCell ref="I52:I56"/>
    <mergeCell ref="I57:I63"/>
    <mergeCell ref="I64:I68"/>
    <mergeCell ref="M22:M45"/>
    <mergeCell ref="M52:M56"/>
    <mergeCell ref="M57:M63"/>
    <mergeCell ref="M64:M68"/>
    <mergeCell ref="O22:O39"/>
    <mergeCell ref="O40:O45"/>
    <mergeCell ref="O52:O56"/>
    <mergeCell ref="O57:O63"/>
    <mergeCell ref="O64:O68"/>
    <mergeCell ref="O69:O70"/>
  </mergeCells>
  <pageMargins left="0.75" right="0.75" top="1" bottom="1" header="0.5" footer="0.5"/>
  <pageSetup paperSize="9" scale="53" orientation="portrait"/>
  <headerFooter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鄂州市直</vt:lpstr>
      <vt:lpstr>鄂城区</vt:lpstr>
      <vt:lpstr>梁子湖区</vt:lpstr>
      <vt:lpstr>华容区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ezrm</cp:lastModifiedBy>
  <dcterms:created xsi:type="dcterms:W3CDTF">2014-11-14T08:07:00Z</dcterms:created>
  <cp:lastPrinted>2020-06-12T01:34:00Z</cp:lastPrinted>
  <dcterms:modified xsi:type="dcterms:W3CDTF">2022-08-24T01:24:48Z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79B4AD077F9F44FD84763480B9DC44C0</vt:lpwstr>
  </property>
</Properties>
</file>