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<sst xmlns="http://schemas.openxmlformats.org/spreadsheetml/2006/main" count="23" uniqueCount="19">
  <si>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市政务服务大厅各服务区办件数据统计表（1月-4月）</t>
  </si>
  <si>
    <t>序号</t>
  </si>
  <si>
    <t>业务审批单位/区域</t>
  </si>
  <si>
    <t>办件总数</t>
  </si>
  <si>
    <t>服务自然人数量</t>
  </si>
  <si>
    <t>服务法人数量</t>
  </si>
  <si>
    <t>现场咨询人次</t>
  </si>
  <si>
    <t>电话咨询人次</t>
  </si>
  <si>
    <t>线上咨询人次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</si>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</sst>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5" sqref="D15"/>
    </sheetView>
  </sheetViews>
  <sheetFormatPr defaultColWidth="8.88888888888889" defaultRowHeight="14.4" outlineLevelCol="7"/>
  <cols>
    <col min="1" max="1" width="7.44444444444444" style="2" customWidth="1"/>
    <col min="2" max="2" width="23.8796296296296" style="2" customWidth="1"/>
    <col min="3" max="3" width="25.3796296296296" style="2" customWidth="1"/>
    <col min="4" max="4" width="21.5555555555556" style="2" customWidth="1"/>
    <col min="5" max="5" width="19.6666666666667" style="2" customWidth="1"/>
    <col min="6" max="8" width="14.7777777777778" style="2" customWidth="1"/>
    <col min="9" max="16384" width="8.88888888888889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6" t="s">
        <v>9</v>
      </c>
      <c r="C3" s="6">
        <v>4978</v>
      </c>
      <c r="D3" s="7">
        <f>(C3+F3+G3+H3)*0.8</f>
        <v>7097.6</v>
      </c>
      <c r="E3" s="7">
        <f>(C3+F3+G3+H3)*0.2</f>
        <v>1774.4</v>
      </c>
      <c r="F3" s="6">
        <v>2183</v>
      </c>
      <c r="G3" s="6">
        <v>634</v>
      </c>
      <c r="H3" s="6">
        <v>1077</v>
      </c>
    </row>
    <row r="4" s="1" customFormat="1" ht="30" customHeight="1" spans="1:8">
      <c r="A4" s="6">
        <v>2</v>
      </c>
      <c r="B4" s="6" t="s">
        <v>10</v>
      </c>
      <c r="C4" s="6">
        <v>2299</v>
      </c>
      <c r="D4" s="7">
        <v>0</v>
      </c>
      <c r="E4" s="7">
        <f>C4+F4+G4+H4</f>
        <v>11903</v>
      </c>
      <c r="F4" s="6">
        <v>3094</v>
      </c>
      <c r="G4" s="6">
        <v>6510</v>
      </c>
      <c r="H4" s="6">
        <v>0</v>
      </c>
    </row>
    <row r="5" s="1" customFormat="1" ht="30" customHeight="1" spans="1:8">
      <c r="A5" s="6">
        <v>3</v>
      </c>
      <c r="B5" s="6" t="s">
        <v>11</v>
      </c>
      <c r="C5" s="6">
        <v>1130</v>
      </c>
      <c r="D5" s="7">
        <v>251</v>
      </c>
      <c r="E5" s="7">
        <f>C5-251+F5+G5+H5</f>
        <v>1883</v>
      </c>
      <c r="F5" s="6">
        <v>485</v>
      </c>
      <c r="G5" s="6">
        <v>477</v>
      </c>
      <c r="H5" s="6">
        <v>42</v>
      </c>
    </row>
    <row r="6" s="1" customFormat="1" ht="30" customHeight="1" spans="1:8">
      <c r="A6" s="6">
        <v>4</v>
      </c>
      <c r="B6" s="6" t="s">
        <v>12</v>
      </c>
      <c r="C6" s="6">
        <v>14953</v>
      </c>
      <c r="D6" s="7">
        <f>(C6+G6+F6+H6)*0.95</f>
        <v>35255.45</v>
      </c>
      <c r="E6" s="7">
        <f>(C6+G6+F6+H6)*0.05</f>
        <v>1855.55</v>
      </c>
      <c r="F6" s="6">
        <v>20006</v>
      </c>
      <c r="G6" s="6">
        <v>2152</v>
      </c>
      <c r="H6" s="6">
        <v>0</v>
      </c>
    </row>
    <row r="7" s="1" customFormat="1" ht="30" customHeight="1" spans="1:8">
      <c r="A7" s="6">
        <v>5</v>
      </c>
      <c r="B7" s="6" t="s">
        <v>13</v>
      </c>
      <c r="C7" s="6">
        <v>18310</v>
      </c>
      <c r="D7" s="7">
        <f>(C7+F7+G7+H7)*0.3</f>
        <v>10980.9</v>
      </c>
      <c r="E7" s="7">
        <f>(C7+F7+G7+H7)*0.7</f>
        <v>25622.1</v>
      </c>
      <c r="F7" s="6">
        <v>10756</v>
      </c>
      <c r="G7" s="6">
        <v>7125</v>
      </c>
      <c r="H7" s="6">
        <v>412</v>
      </c>
    </row>
    <row r="8" s="1" customFormat="1" ht="30" customHeight="1" spans="1:8">
      <c r="A8" s="6">
        <v>6</v>
      </c>
      <c r="B8" s="6" t="s">
        <v>14</v>
      </c>
      <c r="C8" s="6">
        <v>2155</v>
      </c>
      <c r="D8" s="7">
        <f>C8+F8+G8+H8</f>
        <v>7506</v>
      </c>
      <c r="E8" s="7">
        <v>0</v>
      </c>
      <c r="F8" s="6">
        <v>2400</v>
      </c>
      <c r="G8" s="6">
        <v>2930</v>
      </c>
      <c r="H8" s="6">
        <v>21</v>
      </c>
    </row>
    <row r="9" s="1" customFormat="1" ht="30" customHeight="1" spans="1:8">
      <c r="A9" s="8" t="s">
        <v>15</v>
      </c>
      <c r="B9" s="9"/>
      <c r="C9" s="6">
        <f t="shared" ref="C9:H9" si="0">SUM(C3:C8)</f>
        <v>43825</v>
      </c>
      <c r="D9" s="7">
        <f t="shared" si="0"/>
        <v>61090.95</v>
      </c>
      <c r="E9" s="7">
        <f t="shared" si="0"/>
        <v>43038.05</v>
      </c>
      <c r="F9" s="6">
        <f t="shared" si="0"/>
        <v>38924</v>
      </c>
      <c r="G9" s="6">
        <f t="shared" si="0"/>
        <v>19828</v>
      </c>
      <c r="H9" s="6">
        <f t="shared" si="0"/>
        <v>1552</v>
      </c>
    </row>
    <row r="10" s="1" customFormat="1" ht="46.8" spans="1:8">
      <c r="A10" s="10" t="s">
        <v>16</v>
      </c>
      <c r="B10" s="10" t="s">
        <v>16</v>
      </c>
      <c r="C10" s="10" t="s">
        <v>17</v>
      </c>
      <c r="D10" s="11" t="s">
        <v>18</v>
      </c>
      <c r="E10" s="12"/>
      <c r="F10" s="10" t="s">
        <v>16</v>
      </c>
      <c r="G10" s="10" t="s">
        <v>16</v>
      </c>
      <c r="H10" s="10" t="s">
        <v>16</v>
      </c>
    </row>
  </sheetData>
  <mergeCells count="3">
    <mergeCell ref="A1:H1"/>
    <mergeCell ref="A9:B9"/>
    <mergeCell ref="D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何巅峰</cp:lastModifiedBy>
  <dcterms:created xsi:type="dcterms:W3CDTF">2021-04-26T02:10:00Z</dcterms:created>
  <dcterms:modified xsi:type="dcterms:W3CDTF">2021-11-11T08:54:07Z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68DC2D316EA64A03A921748B31F354B4</vt:lpwstr>
  </property>
  <property fmtid="{D5CDD505-2E9C-101B-9397-08002B2CF9AE}" pid="3" name="KSOProductBuildVer">
    <vt:lpwstr>2052-11.1.0.11045</vt:lpwstr>
  </property>
</Properties>
</file>