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汇总" sheetId="15" r:id="rId1"/>
    <sheet name="鄂城区" sheetId="2" r:id="rId2"/>
    <sheet name="原市直" sheetId="16" r:id="rId3"/>
    <sheet name="长港" sheetId="9" state="hidden" r:id="rId4"/>
    <sheet name="杜山" sheetId="10" state="hidden" r:id="rId5"/>
    <sheet name="泽林" sheetId="8" state="hidden" r:id="rId6"/>
    <sheet name="碧石" sheetId="3" state="hidden" r:id="rId7"/>
    <sheet name="汀祖" sheetId="7" state="hidden" r:id="rId8"/>
    <sheet name="花湖" sheetId="6" state="hidden" r:id="rId9"/>
    <sheet name="凤凰" sheetId="5" state="hidden" r:id="rId10"/>
    <sheet name="古楼" sheetId="11" state="hidden" r:id="rId11"/>
    <sheet name="西山" sheetId="13" state="hidden" r:id="rId12"/>
    <sheet name="樊口" sheetId="4" state="hidden" r:id="rId13"/>
    <sheet name="泽高" sheetId="14" state="hidden" r:id="rId14"/>
    <sheet name="秋高" sheetId="12" state="hidden" r:id="rId15"/>
  </sheets>
  <externalReferences>
    <externalReference r:id="rId16"/>
  </externalReferences>
  <calcPr calcId="144525"/>
</workbook>
</file>

<file path=xl/sharedStrings.xml><?xml version="1.0" encoding="utf-8"?>
<sst xmlns="http://schemas.openxmlformats.org/spreadsheetml/2006/main" count="1030" uniqueCount="75">
  <si>
    <t>鄂州市2022年春季中小学学生基本情况必报表</t>
  </si>
  <si>
    <t xml:space="preserve">  填报单位（盖章）：</t>
  </si>
  <si>
    <t>鄂城区教育局</t>
  </si>
  <si>
    <t>负责人签名：</t>
  </si>
  <si>
    <t>填表人签名：</t>
  </si>
  <si>
    <t>学段</t>
  </si>
  <si>
    <r>
      <rPr>
        <sz val="12"/>
        <rFont val="宋体"/>
        <charset val="134"/>
      </rPr>
      <t>2021</t>
    </r>
    <r>
      <rPr>
        <sz val="12"/>
        <rFont val="宋体"/>
        <charset val="134"/>
      </rPr>
      <t>年9月在校</t>
    </r>
  </si>
  <si>
    <r>
      <rPr>
        <sz val="12"/>
        <rFont val="宋体"/>
        <charset val="134"/>
      </rPr>
      <t>2021</t>
    </r>
    <r>
      <rPr>
        <sz val="12"/>
        <rFont val="宋体"/>
        <charset val="134"/>
      </rPr>
      <t>年9月至20</t>
    </r>
    <r>
      <rPr>
        <sz val="12"/>
        <rFont val="宋体"/>
        <charset val="134"/>
      </rPr>
      <t>22</t>
    </r>
    <r>
      <rPr>
        <sz val="12"/>
        <rFont val="宋体"/>
        <charset val="134"/>
      </rPr>
      <t>年</t>
    </r>
    <r>
      <rPr>
        <sz val="12"/>
        <rFont val="宋体"/>
        <charset val="134"/>
      </rPr>
      <t>2</t>
    </r>
    <r>
      <rPr>
        <sz val="12"/>
        <rFont val="宋体"/>
        <charset val="134"/>
      </rPr>
      <t>月正常流动人数</t>
    </r>
  </si>
  <si>
    <t>流失人数</t>
  </si>
  <si>
    <t>流失率％</t>
  </si>
  <si>
    <r>
      <rPr>
        <sz val="12"/>
        <rFont val="宋体"/>
        <charset val="134"/>
      </rPr>
      <t>2022</t>
    </r>
    <r>
      <rPr>
        <sz val="12"/>
        <rFont val="宋体"/>
        <charset val="134"/>
      </rPr>
      <t>年</t>
    </r>
    <r>
      <rPr>
        <sz val="12"/>
        <rFont val="宋体"/>
        <charset val="134"/>
      </rPr>
      <t>3</t>
    </r>
    <r>
      <rPr>
        <sz val="12"/>
        <rFont val="宋体"/>
        <charset val="134"/>
      </rPr>
      <t>月在校学生数</t>
    </r>
  </si>
  <si>
    <t>年级</t>
  </si>
  <si>
    <t>班级数</t>
  </si>
  <si>
    <t>学生人数</t>
  </si>
  <si>
    <t>转入+</t>
  </si>
  <si>
    <t>休复学+</t>
  </si>
  <si>
    <t>转出-</t>
  </si>
  <si>
    <t>休学-</t>
  </si>
  <si>
    <t>死亡-</t>
  </si>
  <si>
    <t>小计+、-</t>
  </si>
  <si>
    <t>男生</t>
  </si>
  <si>
    <t>女生</t>
  </si>
  <si>
    <t>小计</t>
  </si>
  <si>
    <t>其中女生数</t>
  </si>
  <si>
    <t>其中寄宿学生数</t>
  </si>
  <si>
    <t>栏号</t>
  </si>
  <si>
    <t>一</t>
  </si>
  <si>
    <t>二</t>
  </si>
  <si>
    <t>小</t>
  </si>
  <si>
    <t>三</t>
  </si>
  <si>
    <t>四</t>
  </si>
  <si>
    <t>学</t>
  </si>
  <si>
    <t>五</t>
  </si>
  <si>
    <t>六</t>
  </si>
  <si>
    <t>合计</t>
  </si>
  <si>
    <t>初</t>
  </si>
  <si>
    <t>中</t>
  </si>
  <si>
    <t>高</t>
  </si>
  <si>
    <t>　　附：共计学校  111  所，小学  92  所(其中教学点  32  个)，初中  17  所(其中九年一贯制学校  2  所)，高中  2  所。</t>
  </si>
  <si>
    <t>注：1、此表一式4份，学校、乡镇中心学校、区（葛店开发区、临空经济区）教育局及市教育局基础教育科。各区（葛店开发区、临空经济区）教育局要将所辖学校必报表按中心学校及全区两级汇总，并将汇总表及学校必报表整理成册后装订,此表可复制。</t>
  </si>
  <si>
    <t xml:space="preserve">    2、各区（葛店开发区、临空经济区）教育局装订成册后于3月3日前上报。上报地点：市教育局基础教育科。</t>
  </si>
  <si>
    <t>鄂州市2022年春季中小学学生基本情况必报表（鄂城区）</t>
  </si>
  <si>
    <t>　　附：共计学校  94  所，小学  81  所(其中教学点  32  个)，初中  11  所(其中九年一贯制学校  2  所)，高中  2  所。</t>
  </si>
  <si>
    <t>鄂州市2022年春季中小学学生基本情况必报表（原市直）</t>
  </si>
  <si>
    <t>　　附：共计学校  17  所，小学  11  所(其中教学点     个)，初中  6  所(其中九年一贯制学校    所)，高中    所。</t>
  </si>
  <si>
    <t>　　附：共计学校    所，小学     所(其中教学点     个)，初中     所(其中九年一贯制学校    所)，高中    所。</t>
  </si>
  <si>
    <t>杜山镇中心学校</t>
  </si>
  <si>
    <t>王忠义</t>
  </si>
  <si>
    <t>王海洋</t>
  </si>
  <si>
    <r>
      <rPr>
        <sz val="12"/>
        <rFont val="宋体"/>
        <charset val="134"/>
      </rPr>
      <t>　　附：共计学校</t>
    </r>
    <r>
      <rPr>
        <sz val="12"/>
        <rFont val="宋体"/>
        <charset val="134"/>
      </rPr>
      <t>7</t>
    </r>
    <r>
      <rPr>
        <sz val="12"/>
        <rFont val="宋体"/>
        <charset val="134"/>
      </rPr>
      <t>所，小学</t>
    </r>
    <r>
      <rPr>
        <sz val="12"/>
        <rFont val="宋体"/>
        <charset val="134"/>
      </rPr>
      <t>6</t>
    </r>
    <r>
      <rPr>
        <sz val="12"/>
        <rFont val="宋体"/>
        <charset val="134"/>
      </rPr>
      <t>所(其中教学点</t>
    </r>
    <r>
      <rPr>
        <sz val="12"/>
        <rFont val="宋体"/>
        <charset val="134"/>
      </rPr>
      <t>4</t>
    </r>
    <r>
      <rPr>
        <sz val="12"/>
        <rFont val="宋体"/>
        <charset val="134"/>
      </rPr>
      <t>个)，初中</t>
    </r>
    <r>
      <rPr>
        <sz val="12"/>
        <rFont val="宋体"/>
        <charset val="134"/>
      </rPr>
      <t>1</t>
    </r>
    <r>
      <rPr>
        <sz val="12"/>
        <rFont val="宋体"/>
        <charset val="134"/>
      </rPr>
      <t>所(其中九年一贯制学校</t>
    </r>
    <r>
      <rPr>
        <sz val="12"/>
        <rFont val="宋体"/>
        <charset val="134"/>
      </rPr>
      <t>0</t>
    </r>
    <r>
      <rPr>
        <sz val="12"/>
        <rFont val="宋体"/>
        <charset val="134"/>
      </rPr>
      <t>所)，高中</t>
    </r>
    <r>
      <rPr>
        <sz val="12"/>
        <rFont val="宋体"/>
        <charset val="134"/>
      </rPr>
      <t>0</t>
    </r>
    <r>
      <rPr>
        <sz val="12"/>
        <rFont val="宋体"/>
        <charset val="134"/>
      </rPr>
      <t>所。</t>
    </r>
  </si>
  <si>
    <t>泽林镇</t>
  </si>
  <si>
    <t>碧石渡镇中心学校</t>
  </si>
  <si>
    <t>潘向军</t>
  </si>
  <si>
    <t>陈志军</t>
  </si>
  <si>
    <t>　　附：共计学校 9 所，小学 3 所(其中教学点  5 个)，初中   1  所(其中九年一贯制学校   0 所)，高中  0  所。</t>
  </si>
  <si>
    <t>汀祖</t>
  </si>
  <si>
    <t>　　附：共计学校    所，小学    所(其中教学点    个)，初中    所(其中九年一贯制学校    所)，高中    所。</t>
  </si>
  <si>
    <t>李庆华</t>
  </si>
  <si>
    <t>李文彬</t>
  </si>
  <si>
    <t>　　附：共计学校   7 所，小学  7   所(其中教学点     个)，初中     所(其中九年一贯制学校    所)，高中    所。</t>
  </si>
  <si>
    <t xml:space="preserve">   古楼中心学校</t>
  </si>
  <si>
    <t>周兴军</t>
  </si>
  <si>
    <t>　　附：共计学校  5  所，小学  5  所(其中教学点     个)，初中   1  所(其中九年一贯制学校  1  所)，高中  0  所。</t>
  </si>
  <si>
    <t>西山街道中心学校</t>
  </si>
  <si>
    <t>王绍刚</t>
  </si>
  <si>
    <t>洪长营</t>
  </si>
  <si>
    <t>　　附：共计学校  4  所，小学  4   所(其中教学点     个)，初中     所(其中九年一贯制学校    所)，高中    所。</t>
  </si>
  <si>
    <t>樊口中校</t>
  </si>
  <si>
    <t>方创业</t>
  </si>
  <si>
    <t>王建华</t>
  </si>
  <si>
    <t>　　附：共计学校 8 所，小学  7  所(其中教学点     个)，初中  1   所(其中九年一贯制学校    所)，高中    所。</t>
  </si>
  <si>
    <t>泽林高中</t>
  </si>
  <si>
    <t>鄂城区秋林高中</t>
  </si>
  <si>
    <t>刘明祥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</si>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</sst>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1407;&#24066;&#30452;&#65289;&#24517;&#25253;&#34920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一中"/>
      <sheetName val="三中"/>
      <sheetName val="五中"/>
      <sheetName val="八中"/>
      <sheetName val="育才"/>
      <sheetName val="石山"/>
      <sheetName val="实小"/>
      <sheetName val="恒大"/>
      <sheetName val="新民街"/>
      <sheetName val="新民街东区"/>
      <sheetName val="东方红"/>
      <sheetName val="吴都"/>
      <sheetName val="明塘"/>
      <sheetName val="官柳"/>
      <sheetName val="落架坪"/>
      <sheetName val="武昌"/>
      <sheetName val="西山"/>
      <sheetName val="程铁"/>
      <sheetName val="矿机"/>
    </sheetNames>
    <sheetDataSet>
      <sheetData sheetId="0"/>
      <sheetData sheetId="1">
        <row r="15">
          <cell r="C15">
            <v>17</v>
          </cell>
          <cell r="D15">
            <v>878</v>
          </cell>
          <cell r="E15">
            <v>6</v>
          </cell>
        </row>
        <row r="15">
          <cell r="P15">
            <v>17</v>
          </cell>
          <cell r="Q15">
            <v>884</v>
          </cell>
          <cell r="R15">
            <v>371</v>
          </cell>
          <cell r="S15">
            <v>0</v>
          </cell>
        </row>
        <row r="16">
          <cell r="C16">
            <v>17</v>
          </cell>
          <cell r="D16">
            <v>895</v>
          </cell>
          <cell r="E16">
            <v>4</v>
          </cell>
          <cell r="F16">
            <v>2</v>
          </cell>
          <cell r="G16">
            <v>-9</v>
          </cell>
        </row>
        <row r="16">
          <cell r="P16">
            <v>17</v>
          </cell>
          <cell r="Q16">
            <v>892</v>
          </cell>
          <cell r="R16">
            <v>339</v>
          </cell>
          <cell r="S16">
            <v>0</v>
          </cell>
        </row>
        <row r="17">
          <cell r="C17">
            <v>16</v>
          </cell>
          <cell r="D17">
            <v>1060</v>
          </cell>
          <cell r="E17">
            <v>2</v>
          </cell>
        </row>
        <row r="17">
          <cell r="G17">
            <v>-14</v>
          </cell>
          <cell r="H17">
            <v>-2</v>
          </cell>
        </row>
        <row r="17">
          <cell r="P17">
            <v>16</v>
          </cell>
          <cell r="Q17">
            <v>1046</v>
          </cell>
          <cell r="R17">
            <v>387</v>
          </cell>
          <cell r="S17">
            <v>0</v>
          </cell>
        </row>
      </sheetData>
      <sheetData sheetId="2">
        <row r="15">
          <cell r="C15">
            <v>8</v>
          </cell>
          <cell r="D15">
            <v>415</v>
          </cell>
          <cell r="E15">
            <v>10</v>
          </cell>
        </row>
        <row r="15">
          <cell r="G15">
            <v>-8</v>
          </cell>
        </row>
        <row r="15">
          <cell r="P15">
            <v>8</v>
          </cell>
          <cell r="Q15">
            <v>417</v>
          </cell>
          <cell r="R15">
            <v>156</v>
          </cell>
        </row>
        <row r="16">
          <cell r="C16">
            <v>7</v>
          </cell>
          <cell r="D16">
            <v>343</v>
          </cell>
          <cell r="E16">
            <v>13</v>
          </cell>
          <cell r="F16">
            <v>1</v>
          </cell>
          <cell r="G16">
            <v>-6</v>
          </cell>
        </row>
        <row r="16">
          <cell r="P16">
            <v>7</v>
          </cell>
          <cell r="Q16">
            <v>351</v>
          </cell>
          <cell r="R16">
            <v>157</v>
          </cell>
        </row>
        <row r="17">
          <cell r="C17">
            <v>6</v>
          </cell>
          <cell r="D17">
            <v>306</v>
          </cell>
          <cell r="E17">
            <v>2</v>
          </cell>
        </row>
        <row r="17">
          <cell r="G17">
            <v>-1</v>
          </cell>
          <cell r="H17">
            <v>-1</v>
          </cell>
        </row>
        <row r="17">
          <cell r="P17">
            <v>6</v>
          </cell>
          <cell r="Q17">
            <v>306</v>
          </cell>
          <cell r="R17">
            <v>120</v>
          </cell>
        </row>
      </sheetData>
      <sheetData sheetId="3">
        <row r="15">
          <cell r="C15">
            <v>15</v>
          </cell>
          <cell r="D15">
            <v>811</v>
          </cell>
          <cell r="E15">
            <v>14</v>
          </cell>
          <cell r="F15">
            <v>4</v>
          </cell>
          <cell r="G15">
            <v>-9</v>
          </cell>
        </row>
        <row r="15">
          <cell r="I15">
            <v>0</v>
          </cell>
        </row>
        <row r="15">
          <cell r="P15">
            <v>15</v>
          </cell>
          <cell r="Q15">
            <v>820</v>
          </cell>
          <cell r="R15">
            <v>367</v>
          </cell>
        </row>
        <row r="16">
          <cell r="C16">
            <v>14</v>
          </cell>
          <cell r="D16">
            <v>761</v>
          </cell>
          <cell r="E16">
            <v>5</v>
          </cell>
          <cell r="F16">
            <v>3</v>
          </cell>
          <cell r="G16">
            <v>-2</v>
          </cell>
          <cell r="H16">
            <v>-1</v>
          </cell>
          <cell r="I16">
            <v>0</v>
          </cell>
        </row>
        <row r="16">
          <cell r="P16">
            <v>14</v>
          </cell>
          <cell r="Q16">
            <v>766</v>
          </cell>
          <cell r="R16">
            <v>324</v>
          </cell>
        </row>
        <row r="17">
          <cell r="C17">
            <v>12</v>
          </cell>
          <cell r="D17">
            <v>653</v>
          </cell>
          <cell r="E17">
            <v>4</v>
          </cell>
        </row>
        <row r="17">
          <cell r="G17">
            <v>-1</v>
          </cell>
          <cell r="H17">
            <v>-2</v>
          </cell>
          <cell r="I17">
            <v>0</v>
          </cell>
        </row>
        <row r="17">
          <cell r="P17">
            <v>12</v>
          </cell>
          <cell r="Q17">
            <v>654</v>
          </cell>
          <cell r="R17">
            <v>289</v>
          </cell>
        </row>
      </sheetData>
      <sheetData sheetId="4">
        <row r="15">
          <cell r="C15">
            <v>20</v>
          </cell>
          <cell r="D15">
            <v>1062</v>
          </cell>
          <cell r="E15">
            <v>2</v>
          </cell>
          <cell r="F15">
            <v>0</v>
          </cell>
          <cell r="G15">
            <v>-6</v>
          </cell>
          <cell r="H15">
            <v>-2</v>
          </cell>
          <cell r="I15">
            <v>0</v>
          </cell>
        </row>
        <row r="15">
          <cell r="P15">
            <v>20</v>
          </cell>
          <cell r="Q15">
            <v>1056</v>
          </cell>
          <cell r="R15">
            <v>443</v>
          </cell>
          <cell r="S15">
            <v>0</v>
          </cell>
        </row>
        <row r="16">
          <cell r="C16">
            <v>18</v>
          </cell>
          <cell r="D16">
            <v>972</v>
          </cell>
          <cell r="E16">
            <v>4</v>
          </cell>
          <cell r="F16">
            <v>4</v>
          </cell>
          <cell r="G16">
            <v>-9</v>
          </cell>
          <cell r="H16">
            <v>-3</v>
          </cell>
          <cell r="I16">
            <v>0</v>
          </cell>
        </row>
        <row r="16">
          <cell r="P16">
            <v>18</v>
          </cell>
          <cell r="Q16">
            <v>968</v>
          </cell>
          <cell r="R16">
            <v>394</v>
          </cell>
          <cell r="S16">
            <v>0</v>
          </cell>
        </row>
        <row r="17">
          <cell r="C17">
            <v>17</v>
          </cell>
          <cell r="D17">
            <v>1069</v>
          </cell>
          <cell r="E17">
            <v>1</v>
          </cell>
          <cell r="F17">
            <v>0</v>
          </cell>
          <cell r="G17">
            <v>-12</v>
          </cell>
          <cell r="H17">
            <v>-6</v>
          </cell>
          <cell r="I17">
            <v>0</v>
          </cell>
        </row>
        <row r="17">
          <cell r="P17">
            <v>17</v>
          </cell>
          <cell r="Q17">
            <v>1052</v>
          </cell>
          <cell r="R17">
            <v>423</v>
          </cell>
          <cell r="S17">
            <v>0</v>
          </cell>
        </row>
      </sheetData>
      <sheetData sheetId="5">
        <row r="15">
          <cell r="C15">
            <v>9</v>
          </cell>
          <cell r="D15">
            <v>455</v>
          </cell>
          <cell r="E15">
            <v>41</v>
          </cell>
        </row>
        <row r="15">
          <cell r="G15">
            <v>-15</v>
          </cell>
        </row>
        <row r="15">
          <cell r="I15">
            <v>-1</v>
          </cell>
        </row>
        <row r="15">
          <cell r="P15">
            <v>9</v>
          </cell>
          <cell r="Q15">
            <v>480</v>
          </cell>
          <cell r="R15">
            <v>186</v>
          </cell>
          <cell r="S15">
            <v>0</v>
          </cell>
        </row>
        <row r="16">
          <cell r="C16">
            <v>10</v>
          </cell>
          <cell r="D16">
            <v>499</v>
          </cell>
          <cell r="E16">
            <v>15</v>
          </cell>
          <cell r="F16">
            <v>2</v>
          </cell>
          <cell r="G16">
            <v>-9</v>
          </cell>
          <cell r="H16">
            <v>-1</v>
          </cell>
        </row>
        <row r="16">
          <cell r="P16">
            <v>10</v>
          </cell>
          <cell r="Q16">
            <v>506</v>
          </cell>
          <cell r="R16">
            <v>199</v>
          </cell>
          <cell r="S16">
            <v>0</v>
          </cell>
        </row>
        <row r="17">
          <cell r="C17">
            <v>9</v>
          </cell>
          <cell r="D17">
            <v>460</v>
          </cell>
          <cell r="E17">
            <v>3</v>
          </cell>
        </row>
        <row r="17">
          <cell r="G17">
            <v>-3</v>
          </cell>
          <cell r="H17">
            <v>-2</v>
          </cell>
        </row>
        <row r="17">
          <cell r="P17">
            <v>9</v>
          </cell>
          <cell r="Q17">
            <v>458</v>
          </cell>
          <cell r="R17">
            <v>180</v>
          </cell>
          <cell r="S17">
            <v>0</v>
          </cell>
        </row>
      </sheetData>
      <sheetData sheetId="6">
        <row r="15">
          <cell r="C15">
            <v>14</v>
          </cell>
          <cell r="D15">
            <v>769</v>
          </cell>
          <cell r="E15">
            <v>2</v>
          </cell>
          <cell r="F15">
            <v>1</v>
          </cell>
          <cell r="G15">
            <v>-4</v>
          </cell>
        </row>
        <row r="15">
          <cell r="P15">
            <v>14</v>
          </cell>
          <cell r="Q15">
            <v>768</v>
          </cell>
          <cell r="R15">
            <v>295</v>
          </cell>
        </row>
        <row r="16">
          <cell r="C16">
            <v>14</v>
          </cell>
          <cell r="D16">
            <v>765</v>
          </cell>
          <cell r="E16">
            <v>3</v>
          </cell>
          <cell r="F16">
            <v>2</v>
          </cell>
          <cell r="G16">
            <v>-4</v>
          </cell>
        </row>
        <row r="16">
          <cell r="P16">
            <v>14</v>
          </cell>
          <cell r="Q16">
            <v>766</v>
          </cell>
          <cell r="R16">
            <v>320</v>
          </cell>
        </row>
        <row r="17">
          <cell r="C17">
            <v>12</v>
          </cell>
          <cell r="D17">
            <v>718</v>
          </cell>
        </row>
        <row r="17">
          <cell r="H17">
            <v>-2</v>
          </cell>
        </row>
        <row r="17">
          <cell r="P17">
            <v>12</v>
          </cell>
          <cell r="Q17">
            <v>716</v>
          </cell>
          <cell r="R17">
            <v>305</v>
          </cell>
        </row>
      </sheetData>
      <sheetData sheetId="7">
        <row r="8">
          <cell r="C8">
            <v>14</v>
          </cell>
          <cell r="D8">
            <v>819</v>
          </cell>
          <cell r="E8">
            <v>2</v>
          </cell>
          <cell r="F8">
            <v>1</v>
          </cell>
          <cell r="G8">
            <v>-9</v>
          </cell>
          <cell r="H8">
            <v>0</v>
          </cell>
          <cell r="I8">
            <v>0</v>
          </cell>
        </row>
        <row r="8">
          <cell r="P8">
            <v>14</v>
          </cell>
          <cell r="Q8">
            <v>813</v>
          </cell>
          <cell r="R8">
            <v>336</v>
          </cell>
        </row>
        <row r="9">
          <cell r="C9">
            <v>14</v>
          </cell>
          <cell r="D9">
            <v>745</v>
          </cell>
          <cell r="E9">
            <v>5</v>
          </cell>
        </row>
        <row r="9">
          <cell r="G9">
            <v>-5</v>
          </cell>
          <cell r="H9">
            <v>-1</v>
          </cell>
          <cell r="I9">
            <v>0</v>
          </cell>
        </row>
        <row r="9">
          <cell r="P9">
            <v>14</v>
          </cell>
          <cell r="Q9">
            <v>744</v>
          </cell>
          <cell r="R9">
            <v>305</v>
          </cell>
        </row>
        <row r="10">
          <cell r="C10">
            <v>11</v>
          </cell>
          <cell r="D10">
            <v>694</v>
          </cell>
          <cell r="E10">
            <v>5</v>
          </cell>
        </row>
        <row r="10">
          <cell r="G10">
            <v>-4</v>
          </cell>
          <cell r="H10">
            <v>0</v>
          </cell>
          <cell r="I10">
            <v>0</v>
          </cell>
        </row>
        <row r="10">
          <cell r="P10">
            <v>11</v>
          </cell>
          <cell r="Q10">
            <v>695</v>
          </cell>
          <cell r="R10">
            <v>284</v>
          </cell>
        </row>
        <row r="11">
          <cell r="C11">
            <v>13</v>
          </cell>
          <cell r="D11">
            <v>786</v>
          </cell>
          <cell r="E11">
            <v>4</v>
          </cell>
        </row>
        <row r="11">
          <cell r="G11">
            <v>-2</v>
          </cell>
          <cell r="H11">
            <v>0</v>
          </cell>
          <cell r="I11">
            <v>0</v>
          </cell>
        </row>
        <row r="11">
          <cell r="P11">
            <v>13</v>
          </cell>
          <cell r="Q11">
            <v>788</v>
          </cell>
          <cell r="R11">
            <v>339</v>
          </cell>
        </row>
        <row r="12">
          <cell r="C12">
            <v>11</v>
          </cell>
          <cell r="D12">
            <v>679</v>
          </cell>
          <cell r="E12">
            <v>3</v>
          </cell>
        </row>
        <row r="12">
          <cell r="G12">
            <v>-3</v>
          </cell>
          <cell r="H12">
            <v>-1</v>
          </cell>
          <cell r="I12">
            <v>-1</v>
          </cell>
        </row>
        <row r="12">
          <cell r="P12">
            <v>11</v>
          </cell>
          <cell r="Q12">
            <v>677</v>
          </cell>
          <cell r="R12">
            <v>282</v>
          </cell>
        </row>
        <row r="13">
          <cell r="C13">
            <v>10</v>
          </cell>
          <cell r="D13">
            <v>656</v>
          </cell>
          <cell r="E13">
            <v>1</v>
          </cell>
        </row>
        <row r="13">
          <cell r="G13">
            <v>-2</v>
          </cell>
          <cell r="H13">
            <v>-2</v>
          </cell>
          <cell r="I13">
            <v>0</v>
          </cell>
        </row>
        <row r="13">
          <cell r="P13">
            <v>10</v>
          </cell>
          <cell r="Q13">
            <v>653</v>
          </cell>
          <cell r="R13">
            <v>255</v>
          </cell>
        </row>
      </sheetData>
      <sheetData sheetId="8">
        <row r="8">
          <cell r="C8">
            <v>6</v>
          </cell>
          <cell r="D8">
            <v>257</v>
          </cell>
          <cell r="E8">
            <v>13</v>
          </cell>
        </row>
        <row r="8">
          <cell r="H8">
            <v>-1</v>
          </cell>
        </row>
        <row r="8">
          <cell r="P8">
            <v>6</v>
          </cell>
          <cell r="Q8">
            <v>269</v>
          </cell>
          <cell r="R8">
            <v>95</v>
          </cell>
        </row>
        <row r="9">
          <cell r="C9">
            <v>1</v>
          </cell>
          <cell r="D9">
            <v>59</v>
          </cell>
          <cell r="E9">
            <v>9</v>
          </cell>
        </row>
        <row r="9">
          <cell r="G9">
            <v>-2</v>
          </cell>
        </row>
        <row r="9">
          <cell r="P9">
            <v>2</v>
          </cell>
          <cell r="Q9">
            <v>66</v>
          </cell>
          <cell r="R9">
            <v>23</v>
          </cell>
        </row>
        <row r="10">
          <cell r="C10">
            <v>1</v>
          </cell>
          <cell r="D10">
            <v>49</v>
          </cell>
          <cell r="E10">
            <v>4</v>
          </cell>
        </row>
        <row r="10">
          <cell r="G10">
            <v>-1</v>
          </cell>
        </row>
        <row r="10">
          <cell r="P10">
            <v>1</v>
          </cell>
          <cell r="Q10">
            <v>52</v>
          </cell>
          <cell r="R10">
            <v>28</v>
          </cell>
        </row>
        <row r="11">
          <cell r="C11">
            <v>2</v>
          </cell>
          <cell r="D11">
            <v>73</v>
          </cell>
          <cell r="E11">
            <v>6</v>
          </cell>
        </row>
        <row r="11">
          <cell r="P11">
            <v>2</v>
          </cell>
          <cell r="Q11">
            <v>79</v>
          </cell>
          <cell r="R11">
            <v>36</v>
          </cell>
        </row>
        <row r="12">
          <cell r="C12">
            <v>1</v>
          </cell>
          <cell r="D12">
            <v>43</v>
          </cell>
          <cell r="E12">
            <v>3</v>
          </cell>
        </row>
        <row r="12">
          <cell r="P12">
            <v>1</v>
          </cell>
          <cell r="Q12">
            <v>46</v>
          </cell>
          <cell r="R12">
            <v>17</v>
          </cell>
        </row>
        <row r="13">
          <cell r="C13">
            <v>1</v>
          </cell>
          <cell r="D13">
            <v>33</v>
          </cell>
          <cell r="E13">
            <v>1</v>
          </cell>
        </row>
        <row r="13">
          <cell r="P13">
            <v>1</v>
          </cell>
          <cell r="Q13">
            <v>34</v>
          </cell>
          <cell r="R13">
            <v>11</v>
          </cell>
        </row>
      </sheetData>
      <sheetData sheetId="9">
        <row r="8">
          <cell r="C8">
            <v>5</v>
          </cell>
          <cell r="D8">
            <v>275</v>
          </cell>
          <cell r="E8">
            <v>2</v>
          </cell>
        </row>
        <row r="8">
          <cell r="G8">
            <v>-2</v>
          </cell>
        </row>
        <row r="8">
          <cell r="P8">
            <v>5</v>
          </cell>
          <cell r="Q8">
            <v>275</v>
          </cell>
          <cell r="R8">
            <v>110</v>
          </cell>
        </row>
        <row r="9">
          <cell r="C9">
            <v>5</v>
          </cell>
          <cell r="D9">
            <v>275</v>
          </cell>
          <cell r="E9">
            <v>1</v>
          </cell>
        </row>
        <row r="9">
          <cell r="G9">
            <v>-1</v>
          </cell>
        </row>
        <row r="9">
          <cell r="P9">
            <v>5</v>
          </cell>
          <cell r="Q9">
            <v>275</v>
          </cell>
          <cell r="R9">
            <v>138</v>
          </cell>
        </row>
        <row r="10">
          <cell r="C10">
            <v>6</v>
          </cell>
          <cell r="D10">
            <v>299</v>
          </cell>
          <cell r="E10">
            <v>6</v>
          </cell>
        </row>
        <row r="10">
          <cell r="G10">
            <v>-6</v>
          </cell>
        </row>
        <row r="10">
          <cell r="P10">
            <v>6</v>
          </cell>
          <cell r="Q10">
            <v>299</v>
          </cell>
          <cell r="R10">
            <v>123</v>
          </cell>
        </row>
        <row r="11">
          <cell r="C11">
            <v>6</v>
          </cell>
          <cell r="D11">
            <v>328</v>
          </cell>
          <cell r="E11">
            <v>1</v>
          </cell>
        </row>
        <row r="11">
          <cell r="G11">
            <v>-7</v>
          </cell>
        </row>
        <row r="11">
          <cell r="P11">
            <v>6</v>
          </cell>
          <cell r="Q11">
            <v>322</v>
          </cell>
          <cell r="R11">
            <v>135</v>
          </cell>
        </row>
        <row r="12">
          <cell r="C12">
            <v>6</v>
          </cell>
          <cell r="D12">
            <v>329</v>
          </cell>
          <cell r="E12">
            <v>2</v>
          </cell>
        </row>
        <row r="12">
          <cell r="G12">
            <v>-2</v>
          </cell>
        </row>
        <row r="12">
          <cell r="P12">
            <v>6</v>
          </cell>
          <cell r="Q12">
            <v>329</v>
          </cell>
          <cell r="R12">
            <v>156</v>
          </cell>
        </row>
        <row r="13">
          <cell r="C13">
            <v>5</v>
          </cell>
          <cell r="D13">
            <v>273</v>
          </cell>
          <cell r="E13">
            <v>1</v>
          </cell>
        </row>
        <row r="13">
          <cell r="G13">
            <v>-1</v>
          </cell>
        </row>
        <row r="13">
          <cell r="P13">
            <v>5</v>
          </cell>
          <cell r="Q13">
            <v>273</v>
          </cell>
          <cell r="R13">
            <v>123</v>
          </cell>
        </row>
      </sheetData>
      <sheetData sheetId="10">
        <row r="8">
          <cell r="C8">
            <v>6</v>
          </cell>
          <cell r="D8">
            <v>337</v>
          </cell>
          <cell r="E8">
            <v>1</v>
          </cell>
        </row>
        <row r="8">
          <cell r="G8">
            <v>-7</v>
          </cell>
        </row>
        <row r="8">
          <cell r="P8">
            <v>6</v>
          </cell>
          <cell r="Q8">
            <v>331</v>
          </cell>
          <cell r="R8">
            <v>145</v>
          </cell>
          <cell r="S8">
            <v>0</v>
          </cell>
        </row>
        <row r="9">
          <cell r="C9">
            <v>9</v>
          </cell>
          <cell r="D9">
            <v>492</v>
          </cell>
          <cell r="E9">
            <v>4</v>
          </cell>
        </row>
        <row r="9">
          <cell r="G9">
            <v>-1</v>
          </cell>
        </row>
        <row r="9">
          <cell r="P9">
            <v>9</v>
          </cell>
          <cell r="Q9">
            <v>495</v>
          </cell>
          <cell r="R9">
            <v>222</v>
          </cell>
          <cell r="S9">
            <v>0</v>
          </cell>
        </row>
        <row r="10">
          <cell r="C10">
            <v>9</v>
          </cell>
          <cell r="D10">
            <v>487</v>
          </cell>
          <cell r="E10">
            <v>4</v>
          </cell>
        </row>
        <row r="10">
          <cell r="G10">
            <v>-9</v>
          </cell>
        </row>
        <row r="10">
          <cell r="P10">
            <v>9</v>
          </cell>
          <cell r="Q10">
            <v>482</v>
          </cell>
          <cell r="R10">
            <v>197</v>
          </cell>
          <cell r="S10">
            <v>0</v>
          </cell>
        </row>
        <row r="11">
          <cell r="C11">
            <v>8</v>
          </cell>
          <cell r="D11">
            <v>429</v>
          </cell>
          <cell r="E11">
            <v>2</v>
          </cell>
        </row>
        <row r="11">
          <cell r="G11">
            <v>-4</v>
          </cell>
        </row>
        <row r="11">
          <cell r="P11">
            <v>8</v>
          </cell>
          <cell r="Q11">
            <v>427</v>
          </cell>
          <cell r="R11">
            <v>173</v>
          </cell>
          <cell r="S11">
            <v>0</v>
          </cell>
        </row>
        <row r="12">
          <cell r="C12">
            <v>3</v>
          </cell>
          <cell r="D12">
            <v>165</v>
          </cell>
          <cell r="E12">
            <v>2</v>
          </cell>
        </row>
        <row r="12">
          <cell r="G12">
            <v>-2</v>
          </cell>
        </row>
        <row r="12">
          <cell r="P12">
            <v>3</v>
          </cell>
          <cell r="Q12">
            <v>165</v>
          </cell>
          <cell r="R12">
            <v>83</v>
          </cell>
          <cell r="S12">
            <v>0</v>
          </cell>
        </row>
        <row r="13">
          <cell r="C13">
            <v>3</v>
          </cell>
          <cell r="D13">
            <v>164</v>
          </cell>
          <cell r="E13">
            <v>2</v>
          </cell>
        </row>
        <row r="13">
          <cell r="G13">
            <v>-1</v>
          </cell>
        </row>
        <row r="13">
          <cell r="P13">
            <v>3</v>
          </cell>
          <cell r="Q13">
            <v>165</v>
          </cell>
          <cell r="R13">
            <v>70</v>
          </cell>
          <cell r="S13">
            <v>0</v>
          </cell>
        </row>
      </sheetData>
      <sheetData sheetId="11">
        <row r="8">
          <cell r="C8">
            <v>6</v>
          </cell>
          <cell r="D8">
            <v>299</v>
          </cell>
          <cell r="E8">
            <v>6</v>
          </cell>
          <cell r="F8">
            <v>0</v>
          </cell>
          <cell r="G8">
            <v>-1</v>
          </cell>
          <cell r="H8">
            <v>0</v>
          </cell>
          <cell r="I8">
            <v>0</v>
          </cell>
        </row>
        <row r="8">
          <cell r="P8">
            <v>6</v>
          </cell>
          <cell r="Q8">
            <v>304</v>
          </cell>
          <cell r="R8">
            <v>124</v>
          </cell>
          <cell r="S8">
            <v>0</v>
          </cell>
        </row>
        <row r="9">
          <cell r="C9">
            <v>6</v>
          </cell>
          <cell r="D9">
            <v>321</v>
          </cell>
          <cell r="E9">
            <v>2</v>
          </cell>
          <cell r="F9">
            <v>0</v>
          </cell>
          <cell r="G9">
            <v>-1</v>
          </cell>
          <cell r="H9">
            <v>0</v>
          </cell>
          <cell r="I9">
            <v>0</v>
          </cell>
        </row>
        <row r="9">
          <cell r="P9">
            <v>6</v>
          </cell>
          <cell r="Q9">
            <v>322</v>
          </cell>
          <cell r="R9">
            <v>120</v>
          </cell>
          <cell r="S9">
            <v>0</v>
          </cell>
        </row>
        <row r="10">
          <cell r="C10">
            <v>5</v>
          </cell>
          <cell r="D10">
            <v>326</v>
          </cell>
          <cell r="E10">
            <v>5</v>
          </cell>
          <cell r="F10">
            <v>0</v>
          </cell>
          <cell r="G10">
            <v>-2</v>
          </cell>
          <cell r="H10">
            <v>0</v>
          </cell>
          <cell r="I10">
            <v>0</v>
          </cell>
        </row>
        <row r="10">
          <cell r="P10">
            <v>5</v>
          </cell>
          <cell r="Q10">
            <v>329</v>
          </cell>
          <cell r="R10">
            <v>126</v>
          </cell>
          <cell r="S10">
            <v>0</v>
          </cell>
        </row>
        <row r="11">
          <cell r="C11">
            <v>6</v>
          </cell>
          <cell r="D11">
            <v>373</v>
          </cell>
          <cell r="E11">
            <v>5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1">
          <cell r="P11">
            <v>6</v>
          </cell>
          <cell r="Q11">
            <v>378</v>
          </cell>
          <cell r="R11">
            <v>164</v>
          </cell>
          <cell r="S11">
            <v>0</v>
          </cell>
        </row>
        <row r="12">
          <cell r="C12">
            <v>6</v>
          </cell>
          <cell r="D12">
            <v>402</v>
          </cell>
          <cell r="E12">
            <v>5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2">
          <cell r="P12">
            <v>6</v>
          </cell>
          <cell r="Q12">
            <v>407</v>
          </cell>
          <cell r="R12">
            <v>162</v>
          </cell>
          <cell r="S12">
            <v>0</v>
          </cell>
        </row>
        <row r="13">
          <cell r="C13">
            <v>5</v>
          </cell>
          <cell r="D13">
            <v>372</v>
          </cell>
          <cell r="E13">
            <v>0</v>
          </cell>
          <cell r="F13">
            <v>0</v>
          </cell>
          <cell r="G13">
            <v>-5</v>
          </cell>
          <cell r="H13">
            <v>0</v>
          </cell>
          <cell r="I13">
            <v>0</v>
          </cell>
        </row>
        <row r="13">
          <cell r="P13">
            <v>5</v>
          </cell>
          <cell r="Q13">
            <v>367</v>
          </cell>
          <cell r="R13">
            <v>145</v>
          </cell>
          <cell r="S13">
            <v>0</v>
          </cell>
        </row>
      </sheetData>
      <sheetData sheetId="12">
        <row r="8">
          <cell r="C8">
            <v>7</v>
          </cell>
          <cell r="D8">
            <v>392</v>
          </cell>
          <cell r="E8">
            <v>0</v>
          </cell>
          <cell r="F8">
            <v>1</v>
          </cell>
          <cell r="G8">
            <v>-3</v>
          </cell>
        </row>
        <row r="8">
          <cell r="P8">
            <v>7</v>
          </cell>
          <cell r="Q8">
            <v>390</v>
          </cell>
          <cell r="R8">
            <v>153</v>
          </cell>
          <cell r="S8">
            <v>0</v>
          </cell>
        </row>
        <row r="9">
          <cell r="C9">
            <v>7</v>
          </cell>
          <cell r="D9">
            <v>386</v>
          </cell>
          <cell r="E9">
            <v>0</v>
          </cell>
          <cell r="F9">
            <v>2</v>
          </cell>
          <cell r="G9">
            <v>-1</v>
          </cell>
        </row>
        <row r="9">
          <cell r="P9">
            <v>7</v>
          </cell>
          <cell r="Q9">
            <v>387</v>
          </cell>
          <cell r="R9">
            <v>170</v>
          </cell>
          <cell r="S9">
            <v>0</v>
          </cell>
        </row>
        <row r="10">
          <cell r="C10">
            <v>6</v>
          </cell>
          <cell r="D10">
            <v>342</v>
          </cell>
          <cell r="E10">
            <v>0</v>
          </cell>
          <cell r="F10">
            <v>0</v>
          </cell>
          <cell r="G10">
            <v>-4</v>
          </cell>
        </row>
        <row r="10">
          <cell r="P10">
            <v>6</v>
          </cell>
          <cell r="Q10">
            <v>338</v>
          </cell>
          <cell r="R10">
            <v>135</v>
          </cell>
          <cell r="S10">
            <v>0</v>
          </cell>
        </row>
        <row r="11">
          <cell r="C11">
            <v>7</v>
          </cell>
          <cell r="D11">
            <v>462</v>
          </cell>
          <cell r="E11">
            <v>0</v>
          </cell>
          <cell r="F11">
            <v>0</v>
          </cell>
          <cell r="G11">
            <v>-2</v>
          </cell>
          <cell r="H11">
            <v>-2</v>
          </cell>
          <cell r="I11">
            <v>-1</v>
          </cell>
        </row>
        <row r="11">
          <cell r="P11">
            <v>7</v>
          </cell>
          <cell r="Q11">
            <v>457</v>
          </cell>
          <cell r="R11">
            <v>189</v>
          </cell>
          <cell r="S11">
            <v>0</v>
          </cell>
        </row>
        <row r="12">
          <cell r="C12">
            <v>8</v>
          </cell>
          <cell r="D12">
            <v>488</v>
          </cell>
          <cell r="E12">
            <v>0</v>
          </cell>
          <cell r="F12">
            <v>0</v>
          </cell>
          <cell r="G12">
            <v>-4</v>
          </cell>
          <cell r="H12">
            <v>-2</v>
          </cell>
        </row>
        <row r="12">
          <cell r="P12">
            <v>8</v>
          </cell>
          <cell r="Q12">
            <v>482</v>
          </cell>
          <cell r="R12">
            <v>178</v>
          </cell>
          <cell r="S12">
            <v>0</v>
          </cell>
        </row>
        <row r="13">
          <cell r="C13">
            <v>7</v>
          </cell>
          <cell r="D13">
            <v>468</v>
          </cell>
          <cell r="E13">
            <v>0</v>
          </cell>
          <cell r="F13">
            <v>3</v>
          </cell>
          <cell r="G13">
            <v>-1</v>
          </cell>
        </row>
        <row r="13">
          <cell r="P13">
            <v>7</v>
          </cell>
          <cell r="Q13">
            <v>470</v>
          </cell>
          <cell r="R13">
            <v>182</v>
          </cell>
          <cell r="S13">
            <v>0</v>
          </cell>
        </row>
      </sheetData>
      <sheetData sheetId="13">
        <row r="8">
          <cell r="C8">
            <v>6</v>
          </cell>
          <cell r="D8">
            <v>306</v>
          </cell>
          <cell r="E8">
            <v>1</v>
          </cell>
        </row>
        <row r="8">
          <cell r="G8">
            <v>-5</v>
          </cell>
        </row>
        <row r="8">
          <cell r="I8">
            <v>0</v>
          </cell>
        </row>
        <row r="8">
          <cell r="P8">
            <v>6</v>
          </cell>
          <cell r="Q8">
            <v>302</v>
          </cell>
          <cell r="R8">
            <v>132</v>
          </cell>
        </row>
        <row r="9">
          <cell r="C9">
            <v>5</v>
          </cell>
          <cell r="D9">
            <v>271</v>
          </cell>
          <cell r="E9">
            <v>3</v>
          </cell>
        </row>
        <row r="9">
          <cell r="G9">
            <v>-3</v>
          </cell>
        </row>
        <row r="9">
          <cell r="I9">
            <v>0</v>
          </cell>
        </row>
        <row r="9">
          <cell r="P9">
            <v>5</v>
          </cell>
          <cell r="Q9">
            <v>271</v>
          </cell>
          <cell r="R9">
            <v>116</v>
          </cell>
        </row>
        <row r="10">
          <cell r="C10">
            <v>5</v>
          </cell>
          <cell r="D10">
            <v>262</v>
          </cell>
          <cell r="E10">
            <v>3</v>
          </cell>
        </row>
        <row r="10">
          <cell r="G10">
            <v>-4</v>
          </cell>
        </row>
        <row r="10">
          <cell r="I10">
            <v>0</v>
          </cell>
        </row>
        <row r="10">
          <cell r="P10">
            <v>5</v>
          </cell>
          <cell r="Q10">
            <v>261</v>
          </cell>
          <cell r="R10">
            <v>112</v>
          </cell>
        </row>
        <row r="11">
          <cell r="C11">
            <v>6</v>
          </cell>
          <cell r="D11">
            <v>325</v>
          </cell>
          <cell r="E11">
            <v>4</v>
          </cell>
          <cell r="F11">
            <v>1</v>
          </cell>
          <cell r="G11">
            <v>-5</v>
          </cell>
        </row>
        <row r="11">
          <cell r="I11">
            <v>0</v>
          </cell>
        </row>
        <row r="11">
          <cell r="P11">
            <v>6</v>
          </cell>
          <cell r="Q11">
            <v>325</v>
          </cell>
          <cell r="R11">
            <v>138</v>
          </cell>
        </row>
        <row r="12">
          <cell r="C12">
            <v>5</v>
          </cell>
          <cell r="D12">
            <v>266</v>
          </cell>
          <cell r="E12">
            <v>4</v>
          </cell>
        </row>
        <row r="12">
          <cell r="G12">
            <v>-2</v>
          </cell>
        </row>
        <row r="12">
          <cell r="I12">
            <v>0</v>
          </cell>
        </row>
        <row r="12">
          <cell r="P12">
            <v>5</v>
          </cell>
          <cell r="Q12">
            <v>268</v>
          </cell>
          <cell r="R12">
            <v>123</v>
          </cell>
        </row>
        <row r="13">
          <cell r="C13">
            <v>6</v>
          </cell>
          <cell r="D13">
            <v>326</v>
          </cell>
          <cell r="E13">
            <v>4</v>
          </cell>
        </row>
        <row r="13">
          <cell r="G13">
            <v>-2</v>
          </cell>
        </row>
        <row r="13">
          <cell r="I13">
            <v>0</v>
          </cell>
        </row>
        <row r="13">
          <cell r="P13">
            <v>6</v>
          </cell>
          <cell r="Q13">
            <v>328</v>
          </cell>
          <cell r="R13">
            <v>143</v>
          </cell>
        </row>
      </sheetData>
      <sheetData sheetId="14">
        <row r="8">
          <cell r="C8">
            <v>4</v>
          </cell>
          <cell r="D8">
            <v>187</v>
          </cell>
          <cell r="E8">
            <v>3</v>
          </cell>
        </row>
        <row r="8">
          <cell r="G8">
            <v>-13</v>
          </cell>
        </row>
        <row r="8">
          <cell r="P8">
            <v>4</v>
          </cell>
          <cell r="Q8">
            <v>177</v>
          </cell>
          <cell r="R8">
            <v>80</v>
          </cell>
        </row>
        <row r="9">
          <cell r="C9">
            <v>2</v>
          </cell>
          <cell r="D9">
            <v>112</v>
          </cell>
          <cell r="E9">
            <v>1</v>
          </cell>
        </row>
        <row r="9">
          <cell r="G9">
            <v>-3</v>
          </cell>
        </row>
        <row r="9">
          <cell r="P9">
            <v>2</v>
          </cell>
          <cell r="Q9">
            <v>110</v>
          </cell>
          <cell r="R9">
            <v>48</v>
          </cell>
        </row>
        <row r="10">
          <cell r="C10">
            <v>2</v>
          </cell>
          <cell r="D10">
            <v>100</v>
          </cell>
          <cell r="E10">
            <v>6</v>
          </cell>
        </row>
        <row r="10">
          <cell r="P10">
            <v>2</v>
          </cell>
          <cell r="Q10">
            <v>106</v>
          </cell>
          <cell r="R10">
            <v>45</v>
          </cell>
        </row>
        <row r="11">
          <cell r="C11">
            <v>2</v>
          </cell>
          <cell r="D11">
            <v>102</v>
          </cell>
          <cell r="E11">
            <v>2</v>
          </cell>
        </row>
        <row r="11">
          <cell r="G11">
            <v>-1</v>
          </cell>
        </row>
        <row r="11">
          <cell r="P11">
            <v>2</v>
          </cell>
          <cell r="Q11">
            <v>103</v>
          </cell>
          <cell r="R11">
            <v>49</v>
          </cell>
        </row>
        <row r="12">
          <cell r="C12">
            <v>2</v>
          </cell>
          <cell r="D12">
            <v>108</v>
          </cell>
          <cell r="E12">
            <v>2</v>
          </cell>
        </row>
        <row r="12">
          <cell r="G12">
            <v>-1</v>
          </cell>
        </row>
        <row r="12">
          <cell r="P12">
            <v>2</v>
          </cell>
          <cell r="Q12">
            <v>109</v>
          </cell>
          <cell r="R12">
            <v>37</v>
          </cell>
        </row>
        <row r="13">
          <cell r="C13">
            <v>2</v>
          </cell>
          <cell r="D13">
            <v>109</v>
          </cell>
          <cell r="E13">
            <v>1</v>
          </cell>
        </row>
        <row r="13">
          <cell r="P13">
            <v>2</v>
          </cell>
          <cell r="Q13">
            <v>110</v>
          </cell>
          <cell r="R13">
            <v>48</v>
          </cell>
        </row>
      </sheetData>
      <sheetData sheetId="15">
        <row r="8">
          <cell r="C8">
            <v>0</v>
          </cell>
          <cell r="D8">
            <v>0</v>
          </cell>
        </row>
        <row r="8">
          <cell r="P8">
            <v>0</v>
          </cell>
          <cell r="Q8">
            <v>0</v>
          </cell>
        </row>
        <row r="9">
          <cell r="C9">
            <v>1</v>
          </cell>
          <cell r="D9">
            <v>19</v>
          </cell>
        </row>
        <row r="9">
          <cell r="P9">
            <v>1</v>
          </cell>
          <cell r="Q9">
            <v>19</v>
          </cell>
          <cell r="R9">
            <v>10</v>
          </cell>
        </row>
        <row r="10">
          <cell r="C10">
            <v>1</v>
          </cell>
          <cell r="D10">
            <v>18</v>
          </cell>
        </row>
        <row r="10">
          <cell r="G10">
            <v>-3</v>
          </cell>
        </row>
        <row r="10">
          <cell r="P10">
            <v>1</v>
          </cell>
          <cell r="Q10">
            <v>15</v>
          </cell>
          <cell r="R10">
            <v>4</v>
          </cell>
        </row>
        <row r="11">
          <cell r="C11">
            <v>1</v>
          </cell>
          <cell r="D11">
            <v>24</v>
          </cell>
        </row>
        <row r="11">
          <cell r="G11">
            <v>-2</v>
          </cell>
        </row>
        <row r="11">
          <cell r="P11">
            <v>1</v>
          </cell>
          <cell r="Q11">
            <v>22</v>
          </cell>
          <cell r="R11">
            <v>10</v>
          </cell>
        </row>
        <row r="12">
          <cell r="C12">
            <v>1</v>
          </cell>
          <cell r="D12">
            <v>24</v>
          </cell>
        </row>
        <row r="12">
          <cell r="P12">
            <v>1</v>
          </cell>
          <cell r="Q12">
            <v>24</v>
          </cell>
          <cell r="R12">
            <v>10</v>
          </cell>
        </row>
        <row r="13">
          <cell r="C13">
            <v>1</v>
          </cell>
          <cell r="D13">
            <v>17</v>
          </cell>
        </row>
        <row r="13">
          <cell r="P13">
            <v>1</v>
          </cell>
          <cell r="Q13">
            <v>17</v>
          </cell>
          <cell r="R13">
            <v>7</v>
          </cell>
        </row>
      </sheetData>
      <sheetData sheetId="16">
        <row r="8">
          <cell r="C8">
            <v>1</v>
          </cell>
          <cell r="D8">
            <v>22</v>
          </cell>
        </row>
        <row r="8">
          <cell r="G8">
            <v>-1</v>
          </cell>
        </row>
        <row r="8">
          <cell r="P8">
            <v>1</v>
          </cell>
          <cell r="Q8">
            <v>21</v>
          </cell>
          <cell r="R8">
            <v>14</v>
          </cell>
        </row>
        <row r="9">
          <cell r="C9">
            <v>1</v>
          </cell>
          <cell r="D9">
            <v>20</v>
          </cell>
          <cell r="E9">
            <v>1</v>
          </cell>
        </row>
        <row r="9">
          <cell r="G9">
            <v>-3</v>
          </cell>
        </row>
        <row r="9">
          <cell r="P9">
            <v>1</v>
          </cell>
          <cell r="Q9">
            <v>18</v>
          </cell>
          <cell r="R9">
            <v>9</v>
          </cell>
        </row>
        <row r="10">
          <cell r="C10">
            <v>1</v>
          </cell>
          <cell r="D10">
            <v>13</v>
          </cell>
        </row>
        <row r="10">
          <cell r="G10">
            <v>-1</v>
          </cell>
        </row>
        <row r="10">
          <cell r="P10">
            <v>1</v>
          </cell>
          <cell r="Q10">
            <v>12</v>
          </cell>
          <cell r="R10">
            <v>6</v>
          </cell>
        </row>
        <row r="11">
          <cell r="C11">
            <v>1</v>
          </cell>
          <cell r="D11">
            <v>26</v>
          </cell>
          <cell r="E11">
            <v>1</v>
          </cell>
        </row>
        <row r="11">
          <cell r="P11">
            <v>1</v>
          </cell>
          <cell r="Q11">
            <v>27</v>
          </cell>
          <cell r="R11">
            <v>9</v>
          </cell>
        </row>
        <row r="12">
          <cell r="C12">
            <v>1</v>
          </cell>
          <cell r="D12">
            <v>39</v>
          </cell>
        </row>
        <row r="12">
          <cell r="P12">
            <v>1</v>
          </cell>
          <cell r="Q12">
            <v>39</v>
          </cell>
          <cell r="R12">
            <v>19</v>
          </cell>
        </row>
        <row r="13">
          <cell r="C13">
            <v>1</v>
          </cell>
          <cell r="D13">
            <v>13</v>
          </cell>
        </row>
        <row r="13">
          <cell r="P13">
            <v>1</v>
          </cell>
          <cell r="Q13">
            <v>13</v>
          </cell>
          <cell r="R13">
            <v>8</v>
          </cell>
        </row>
      </sheetData>
      <sheetData sheetId="17">
        <row r="8">
          <cell r="C8">
            <v>2</v>
          </cell>
          <cell r="D8">
            <v>87</v>
          </cell>
          <cell r="E8">
            <v>9</v>
          </cell>
        </row>
        <row r="8">
          <cell r="G8">
            <v>-4</v>
          </cell>
        </row>
        <row r="8">
          <cell r="P8">
            <v>2</v>
          </cell>
          <cell r="Q8">
            <v>92</v>
          </cell>
          <cell r="R8">
            <v>48</v>
          </cell>
        </row>
        <row r="9">
          <cell r="C9">
            <v>1</v>
          </cell>
          <cell r="D9">
            <v>47</v>
          </cell>
        </row>
        <row r="9">
          <cell r="G9">
            <v>-1</v>
          </cell>
        </row>
        <row r="9">
          <cell r="P9">
            <v>1</v>
          </cell>
          <cell r="Q9">
            <v>46</v>
          </cell>
          <cell r="R9">
            <v>18</v>
          </cell>
        </row>
        <row r="10">
          <cell r="C10">
            <v>1</v>
          </cell>
          <cell r="D10">
            <v>27</v>
          </cell>
        </row>
        <row r="10">
          <cell r="G10">
            <v>-2</v>
          </cell>
        </row>
        <row r="10">
          <cell r="P10">
            <v>1</v>
          </cell>
          <cell r="Q10">
            <v>25</v>
          </cell>
          <cell r="R10">
            <v>10</v>
          </cell>
        </row>
        <row r="11">
          <cell r="C11">
            <v>1</v>
          </cell>
          <cell r="D11">
            <v>37</v>
          </cell>
          <cell r="E11">
            <v>2</v>
          </cell>
        </row>
        <row r="11">
          <cell r="G11">
            <v>-1</v>
          </cell>
        </row>
        <row r="11">
          <cell r="P11">
            <v>1</v>
          </cell>
          <cell r="Q11">
            <v>38</v>
          </cell>
          <cell r="R11">
            <v>17</v>
          </cell>
        </row>
        <row r="12">
          <cell r="C12">
            <v>1</v>
          </cell>
          <cell r="D12">
            <v>34</v>
          </cell>
          <cell r="E12">
            <v>3</v>
          </cell>
        </row>
        <row r="12">
          <cell r="P12">
            <v>1</v>
          </cell>
          <cell r="Q12">
            <v>37</v>
          </cell>
          <cell r="R12">
            <v>15</v>
          </cell>
        </row>
        <row r="13">
          <cell r="C13">
            <v>1</v>
          </cell>
          <cell r="D13">
            <v>36</v>
          </cell>
        </row>
        <row r="13">
          <cell r="P13">
            <v>1</v>
          </cell>
          <cell r="Q13">
            <v>36</v>
          </cell>
          <cell r="R13">
            <v>15</v>
          </cell>
        </row>
      </sheetData>
      <sheetData sheetId="18">
        <row r="8">
          <cell r="C8">
            <v>1</v>
          </cell>
          <cell r="D8">
            <v>19</v>
          </cell>
          <cell r="E8">
            <v>0</v>
          </cell>
          <cell r="F8">
            <v>0</v>
          </cell>
          <cell r="G8">
            <v>-2</v>
          </cell>
          <cell r="H8">
            <v>0</v>
          </cell>
          <cell r="I8">
            <v>0</v>
          </cell>
        </row>
        <row r="8">
          <cell r="P8">
            <v>1</v>
          </cell>
          <cell r="Q8">
            <v>17</v>
          </cell>
          <cell r="R8">
            <v>9</v>
          </cell>
          <cell r="S8">
            <v>0</v>
          </cell>
        </row>
        <row r="9">
          <cell r="C9">
            <v>1</v>
          </cell>
          <cell r="D9">
            <v>4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9">
          <cell r="P9">
            <v>1</v>
          </cell>
          <cell r="Q9">
            <v>4</v>
          </cell>
          <cell r="R9">
            <v>0</v>
          </cell>
          <cell r="S9">
            <v>0</v>
          </cell>
        </row>
        <row r="10">
          <cell r="C10">
            <v>1</v>
          </cell>
          <cell r="D10">
            <v>8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0">
          <cell r="P10">
            <v>1</v>
          </cell>
          <cell r="Q10">
            <v>8</v>
          </cell>
          <cell r="R10">
            <v>4</v>
          </cell>
          <cell r="S10">
            <v>0</v>
          </cell>
        </row>
        <row r="11">
          <cell r="C11">
            <v>1</v>
          </cell>
          <cell r="D11">
            <v>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1">
          <cell r="P11">
            <v>1</v>
          </cell>
          <cell r="Q11">
            <v>8</v>
          </cell>
          <cell r="R11">
            <v>4</v>
          </cell>
          <cell r="S11">
            <v>0</v>
          </cell>
        </row>
        <row r="12">
          <cell r="C12">
            <v>1</v>
          </cell>
          <cell r="D12">
            <v>8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2">
          <cell r="P12">
            <v>1</v>
          </cell>
          <cell r="Q12">
            <v>8</v>
          </cell>
          <cell r="R12">
            <v>3</v>
          </cell>
          <cell r="S12">
            <v>0</v>
          </cell>
        </row>
        <row r="13">
          <cell r="C13">
            <v>1</v>
          </cell>
          <cell r="D13">
            <v>12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3">
          <cell r="P13">
            <v>1</v>
          </cell>
          <cell r="Q13">
            <v>12</v>
          </cell>
          <cell r="R13">
            <v>4</v>
          </cell>
          <cell r="S13">
            <v>0</v>
          </cell>
        </row>
      </sheetData>
      <sheetData sheetId="19">
        <row r="8">
          <cell r="C8">
            <v>1</v>
          </cell>
          <cell r="D8">
            <v>14</v>
          </cell>
          <cell r="E8">
            <v>3</v>
          </cell>
        </row>
        <row r="8">
          <cell r="P8">
            <v>1</v>
          </cell>
          <cell r="Q8">
            <v>17</v>
          </cell>
          <cell r="R8">
            <v>7</v>
          </cell>
        </row>
        <row r="9">
          <cell r="C9">
            <v>1</v>
          </cell>
          <cell r="D9">
            <v>17</v>
          </cell>
        </row>
        <row r="9">
          <cell r="G9">
            <v>-1</v>
          </cell>
        </row>
        <row r="9">
          <cell r="P9">
            <v>1</v>
          </cell>
          <cell r="Q9">
            <v>16</v>
          </cell>
          <cell r="R9">
            <v>3</v>
          </cell>
        </row>
        <row r="10">
          <cell r="C10">
            <v>1</v>
          </cell>
          <cell r="D10">
            <v>16</v>
          </cell>
          <cell r="E10">
            <v>2</v>
          </cell>
        </row>
        <row r="10">
          <cell r="G10">
            <v>-1</v>
          </cell>
        </row>
        <row r="10">
          <cell r="P10">
            <v>1</v>
          </cell>
          <cell r="Q10">
            <v>17</v>
          </cell>
          <cell r="R10">
            <v>10</v>
          </cell>
        </row>
        <row r="11">
          <cell r="C11">
            <v>1</v>
          </cell>
          <cell r="D11">
            <v>21</v>
          </cell>
          <cell r="E11">
            <v>1</v>
          </cell>
        </row>
        <row r="11">
          <cell r="G11">
            <v>-1</v>
          </cell>
        </row>
        <row r="11">
          <cell r="P11">
            <v>1</v>
          </cell>
          <cell r="Q11">
            <v>21</v>
          </cell>
          <cell r="R11">
            <v>10</v>
          </cell>
        </row>
        <row r="12">
          <cell r="C12">
            <v>1</v>
          </cell>
          <cell r="D12">
            <v>23</v>
          </cell>
        </row>
        <row r="12">
          <cell r="P12">
            <v>1</v>
          </cell>
          <cell r="Q12">
            <v>23</v>
          </cell>
          <cell r="R12">
            <v>8</v>
          </cell>
        </row>
        <row r="13">
          <cell r="C13">
            <v>1</v>
          </cell>
          <cell r="D13">
            <v>26</v>
          </cell>
        </row>
        <row r="13">
          <cell r="P13">
            <v>1</v>
          </cell>
          <cell r="Q13">
            <v>26</v>
          </cell>
          <cell r="R13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tabSelected="1" zoomScale="85" zoomScaleNormal="85" workbookViewId="0">
      <selection activeCell="A1" sqref="A1:R1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17" t="s">
        <v>2</v>
      </c>
      <c r="E3" s="5"/>
      <c r="F3" s="5"/>
      <c r="G3" s="5" t="s">
        <v>3</v>
      </c>
      <c r="H3" s="5"/>
      <c r="I3" s="5"/>
      <c r="J3" s="5"/>
      <c r="K3" s="5"/>
      <c r="L3" s="5"/>
      <c r="M3" s="5"/>
      <c r="N3" s="5"/>
      <c r="O3" s="5"/>
      <c r="P3" s="5"/>
      <c r="Q3" s="5" t="s">
        <v>4</v>
      </c>
      <c r="R3" s="5"/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f>鄂城区!C8+原市直!C8</f>
        <v>197</v>
      </c>
      <c r="D8" s="10">
        <f>鄂城区!D8+原市直!D8</f>
        <v>7703</v>
      </c>
      <c r="E8" s="10">
        <f>鄂城区!E8+原市直!E8</f>
        <v>166</v>
      </c>
      <c r="F8" s="10">
        <f>鄂城区!F8+原市直!F8</f>
        <v>3</v>
      </c>
      <c r="G8" s="10">
        <f>鄂城区!G8+原市直!G8</f>
        <v>-164</v>
      </c>
      <c r="H8" s="10">
        <f>鄂城区!H8+原市直!H8</f>
        <v>-1</v>
      </c>
      <c r="I8" s="10">
        <f>鄂城区!I8+原市直!I8</f>
        <v>0</v>
      </c>
      <c r="J8" s="12">
        <f t="shared" ref="J8:J13" si="0">IF(SUM(E8:I8)=0,"",SUM(E8:I8))</f>
        <v>4</v>
      </c>
      <c r="K8" s="10">
        <v>0</v>
      </c>
      <c r="L8" s="10">
        <v>0</v>
      </c>
      <c r="M8" s="10">
        <v>0</v>
      </c>
      <c r="N8" s="10">
        <v>0</v>
      </c>
      <c r="O8" s="10" t="s">
        <v>26</v>
      </c>
      <c r="P8" s="10">
        <f>鄂城区!P8+原市直!P8</f>
        <v>196</v>
      </c>
      <c r="Q8" s="10">
        <f>鄂城区!Q8+原市直!Q8</f>
        <v>7707</v>
      </c>
      <c r="R8" s="10">
        <f>鄂城区!R8+原市直!R8</f>
        <v>3418</v>
      </c>
      <c r="S8" s="10">
        <f>鄂城区!S8+原市直!S8</f>
        <v>48</v>
      </c>
    </row>
    <row r="9" ht="21" customHeight="1" spans="1:19">
      <c r="A9" s="11"/>
      <c r="B9" s="9" t="s">
        <v>27</v>
      </c>
      <c r="C9" s="10">
        <f>鄂城区!C9+原市直!C9</f>
        <v>185</v>
      </c>
      <c r="D9" s="10">
        <f>鄂城区!D9+原市直!D9</f>
        <v>7272</v>
      </c>
      <c r="E9" s="10">
        <f>鄂城区!E9+原市直!E9</f>
        <v>114</v>
      </c>
      <c r="F9" s="10">
        <f>鄂城区!F9+原市直!F9</f>
        <v>4</v>
      </c>
      <c r="G9" s="10">
        <f>鄂城区!G9+原市直!G9</f>
        <v>-96</v>
      </c>
      <c r="H9" s="10">
        <f>鄂城区!H9+原市直!H9</f>
        <v>-2</v>
      </c>
      <c r="I9" s="10">
        <f>鄂城区!I9+原市直!I9</f>
        <v>0</v>
      </c>
      <c r="J9" s="12">
        <f t="shared" si="0"/>
        <v>20</v>
      </c>
      <c r="K9" s="10">
        <v>0</v>
      </c>
      <c r="L9" s="10">
        <v>0</v>
      </c>
      <c r="M9" s="10">
        <v>0</v>
      </c>
      <c r="N9" s="10">
        <v>0</v>
      </c>
      <c r="O9" s="10" t="s">
        <v>27</v>
      </c>
      <c r="P9" s="10">
        <f>鄂城区!P9+原市直!P9</f>
        <v>186</v>
      </c>
      <c r="Q9" s="10">
        <f>鄂城区!Q9+原市直!Q9</f>
        <v>7292</v>
      </c>
      <c r="R9" s="10">
        <f>鄂城区!R9+原市直!R9</f>
        <v>3104</v>
      </c>
      <c r="S9" s="10">
        <f>鄂城区!S9+原市直!S9</f>
        <v>49</v>
      </c>
    </row>
    <row r="10" ht="21" customHeight="1" spans="1:19">
      <c r="A10" s="11" t="s">
        <v>28</v>
      </c>
      <c r="B10" s="9" t="s">
        <v>29</v>
      </c>
      <c r="C10" s="10">
        <f>鄂城区!C10+原市直!C10</f>
        <v>171</v>
      </c>
      <c r="D10" s="10">
        <f>鄂城区!D10+原市直!D10</f>
        <v>6878</v>
      </c>
      <c r="E10" s="10">
        <f>鄂城区!E10+原市直!E10</f>
        <v>125</v>
      </c>
      <c r="F10" s="10">
        <f>鄂城区!F10+原市直!F10</f>
        <v>4</v>
      </c>
      <c r="G10" s="10">
        <f>鄂城区!G10+原市直!G10</f>
        <v>-122</v>
      </c>
      <c r="H10" s="10">
        <f>鄂城区!H10+原市直!H10</f>
        <v>-1</v>
      </c>
      <c r="I10" s="10">
        <f>鄂城区!I10+原市直!I10</f>
        <v>0</v>
      </c>
      <c r="J10" s="12">
        <f t="shared" si="0"/>
        <v>6</v>
      </c>
      <c r="K10" s="10">
        <v>0</v>
      </c>
      <c r="L10" s="10">
        <v>0</v>
      </c>
      <c r="M10" s="10">
        <v>0</v>
      </c>
      <c r="N10" s="10">
        <v>0</v>
      </c>
      <c r="O10" s="10" t="s">
        <v>29</v>
      </c>
      <c r="P10" s="10">
        <f>鄂城区!P10+原市直!P10</f>
        <v>172</v>
      </c>
      <c r="Q10" s="10">
        <f>鄂城区!Q10+原市直!Q10</f>
        <v>6884</v>
      </c>
      <c r="R10" s="10">
        <f>鄂城区!R10+原市直!R10</f>
        <v>2899</v>
      </c>
      <c r="S10" s="10">
        <f>鄂城区!S10+原市直!S10</f>
        <v>78</v>
      </c>
    </row>
    <row r="11" ht="21" customHeight="1" spans="1:19">
      <c r="A11" s="11"/>
      <c r="B11" s="9" t="s">
        <v>30</v>
      </c>
      <c r="C11" s="10">
        <f>鄂城区!C11+原市直!C11</f>
        <v>178</v>
      </c>
      <c r="D11" s="10">
        <f>鄂城区!D11+原市直!D11</f>
        <v>7777</v>
      </c>
      <c r="E11" s="10">
        <f>鄂城区!E11+原市直!E11</f>
        <v>89</v>
      </c>
      <c r="F11" s="10">
        <f>鄂城区!F11+原市直!F11</f>
        <v>3</v>
      </c>
      <c r="G11" s="10">
        <f>鄂城区!G11+原市直!G11</f>
        <v>-102</v>
      </c>
      <c r="H11" s="10">
        <f>鄂城区!H11+原市直!H11</f>
        <v>-4</v>
      </c>
      <c r="I11" s="10">
        <f>鄂城区!I11+原市直!I11</f>
        <v>-2</v>
      </c>
      <c r="J11" s="12">
        <f t="shared" si="0"/>
        <v>-16</v>
      </c>
      <c r="K11" s="10">
        <v>0</v>
      </c>
      <c r="L11" s="10">
        <v>0</v>
      </c>
      <c r="M11" s="10">
        <v>0</v>
      </c>
      <c r="N11" s="10">
        <v>0</v>
      </c>
      <c r="O11" s="10" t="s">
        <v>30</v>
      </c>
      <c r="P11" s="10">
        <f>鄂城区!P11+原市直!P11</f>
        <v>181</v>
      </c>
      <c r="Q11" s="10">
        <f>鄂城区!Q11+原市直!Q11</f>
        <v>7761</v>
      </c>
      <c r="R11" s="10">
        <f>鄂城区!R11+原市直!R11</f>
        <v>3255</v>
      </c>
      <c r="S11" s="10">
        <f>鄂城区!S11+原市直!S11</f>
        <v>118</v>
      </c>
    </row>
    <row r="12" ht="21" customHeight="1" spans="1:19">
      <c r="A12" s="11" t="s">
        <v>31</v>
      </c>
      <c r="B12" s="9" t="s">
        <v>32</v>
      </c>
      <c r="C12" s="10">
        <f>鄂城区!C12+原市直!C12</f>
        <v>154</v>
      </c>
      <c r="D12" s="10">
        <f>鄂城区!D12+原市直!D12</f>
        <v>6942</v>
      </c>
      <c r="E12" s="10">
        <f>鄂城区!E12+原市直!E12</f>
        <v>115</v>
      </c>
      <c r="F12" s="10">
        <f>鄂城区!F12+原市直!F12</f>
        <v>1</v>
      </c>
      <c r="G12" s="10">
        <f>鄂城区!G12+原市直!G12</f>
        <v>-71</v>
      </c>
      <c r="H12" s="10">
        <f>鄂城区!H12+原市直!H12</f>
        <v>-3</v>
      </c>
      <c r="I12" s="10">
        <f>鄂城区!I12+原市直!I12</f>
        <v>-1</v>
      </c>
      <c r="J12" s="12">
        <f t="shared" si="0"/>
        <v>41</v>
      </c>
      <c r="K12" s="10">
        <v>0</v>
      </c>
      <c r="L12" s="10">
        <v>0</v>
      </c>
      <c r="M12" s="10">
        <v>0</v>
      </c>
      <c r="N12" s="10">
        <v>0</v>
      </c>
      <c r="O12" s="10" t="s">
        <v>32</v>
      </c>
      <c r="P12" s="10">
        <f>鄂城区!P12+原市直!P12</f>
        <v>157</v>
      </c>
      <c r="Q12" s="10">
        <f>鄂城区!Q12+原市直!Q12</f>
        <v>6983</v>
      </c>
      <c r="R12" s="10">
        <f>鄂城区!R12+原市直!R12</f>
        <v>2879</v>
      </c>
      <c r="S12" s="10">
        <f>鄂城区!S12+原市直!S12</f>
        <v>122</v>
      </c>
    </row>
    <row r="13" ht="21" customHeight="1" spans="1:19">
      <c r="A13" s="11"/>
      <c r="B13" s="9" t="s">
        <v>33</v>
      </c>
      <c r="C13" s="10">
        <f>鄂城区!C13+原市直!C13</f>
        <v>142</v>
      </c>
      <c r="D13" s="10">
        <f>鄂城区!D13+原市直!D13</f>
        <v>6708</v>
      </c>
      <c r="E13" s="10">
        <f>鄂城区!E13+原市直!E13</f>
        <v>95</v>
      </c>
      <c r="F13" s="10">
        <f>鄂城区!F13+原市直!F13</f>
        <v>3</v>
      </c>
      <c r="G13" s="10">
        <f>鄂城区!G13+原市直!G13</f>
        <v>-47</v>
      </c>
      <c r="H13" s="10">
        <f>鄂城区!H13+原市直!H13</f>
        <v>-2</v>
      </c>
      <c r="I13" s="10">
        <f>鄂城区!I13+原市直!I13</f>
        <v>0</v>
      </c>
      <c r="J13" s="12">
        <f t="shared" si="0"/>
        <v>49</v>
      </c>
      <c r="K13" s="10">
        <v>0</v>
      </c>
      <c r="L13" s="10">
        <v>0</v>
      </c>
      <c r="M13" s="10">
        <v>0</v>
      </c>
      <c r="N13" s="10">
        <v>0</v>
      </c>
      <c r="O13" s="10" t="s">
        <v>33</v>
      </c>
      <c r="P13" s="10">
        <f>鄂城区!P13+原市直!P13</f>
        <v>146</v>
      </c>
      <c r="Q13" s="10">
        <f>鄂城区!Q13+原市直!Q13</f>
        <v>6757</v>
      </c>
      <c r="R13" s="10">
        <f>鄂城区!R13+原市直!R13</f>
        <v>2804</v>
      </c>
      <c r="S13" s="10">
        <f>鄂城区!S13+原市直!S13</f>
        <v>136</v>
      </c>
    </row>
    <row r="14" ht="21" customHeight="1" spans="1:19">
      <c r="A14" s="11"/>
      <c r="B14" s="9" t="s">
        <v>34</v>
      </c>
      <c r="C14" s="12">
        <f t="shared" ref="C14:N14" si="1">IF(SUM(C8:C13)=0,"",SUM(C8:C13))</f>
        <v>1027</v>
      </c>
      <c r="D14" s="12">
        <f t="shared" si="1"/>
        <v>43280</v>
      </c>
      <c r="E14" s="12">
        <f t="shared" si="1"/>
        <v>704</v>
      </c>
      <c r="F14" s="12">
        <f t="shared" si="1"/>
        <v>18</v>
      </c>
      <c r="G14" s="12">
        <f t="shared" si="1"/>
        <v>-602</v>
      </c>
      <c r="H14" s="12">
        <f t="shared" si="1"/>
        <v>-13</v>
      </c>
      <c r="I14" s="12">
        <f t="shared" si="1"/>
        <v>-3</v>
      </c>
      <c r="J14" s="12">
        <f t="shared" si="1"/>
        <v>104</v>
      </c>
      <c r="K14" s="10">
        <v>0</v>
      </c>
      <c r="L14" s="10">
        <v>0</v>
      </c>
      <c r="M14" s="10">
        <v>0</v>
      </c>
      <c r="N14" s="10">
        <v>0</v>
      </c>
      <c r="O14" s="12" t="s">
        <v>34</v>
      </c>
      <c r="P14" s="12">
        <f t="shared" ref="P14:S14" si="2">IF(SUM(P8:P13)=0,"",SUM(P8:P13))</f>
        <v>1038</v>
      </c>
      <c r="Q14" s="12">
        <f t="shared" si="2"/>
        <v>43384</v>
      </c>
      <c r="R14" s="12">
        <f t="shared" si="2"/>
        <v>18359</v>
      </c>
      <c r="S14" s="12">
        <f t="shared" si="2"/>
        <v>551</v>
      </c>
    </row>
    <row r="15" ht="21" customHeight="1" spans="1:19">
      <c r="A15" s="8"/>
      <c r="B15" s="9" t="s">
        <v>26</v>
      </c>
      <c r="C15" s="10">
        <f>鄂城区!C15+原市直!C15</f>
        <v>129</v>
      </c>
      <c r="D15" s="10">
        <f>鄂城区!D15+原市直!D15</f>
        <v>6532</v>
      </c>
      <c r="E15" s="10">
        <f>鄂城区!E15+原市直!E15</f>
        <v>90</v>
      </c>
      <c r="F15" s="10">
        <f>鄂城区!F15+原市直!F15</f>
        <v>5</v>
      </c>
      <c r="G15" s="10">
        <f>鄂城区!G15+原市直!G15</f>
        <v>-88</v>
      </c>
      <c r="H15" s="10">
        <f>鄂城区!H15+原市直!H15</f>
        <v>-2</v>
      </c>
      <c r="I15" s="10">
        <f>鄂城区!I15+原市直!I15</f>
        <v>-1</v>
      </c>
      <c r="J15" s="12">
        <f t="shared" ref="J15:J17" si="3">IF(SUM(E15:I15)=0,"",SUM(E15:I15))</f>
        <v>4</v>
      </c>
      <c r="K15" s="10">
        <v>0</v>
      </c>
      <c r="L15" s="10">
        <v>0</v>
      </c>
      <c r="M15" s="10">
        <v>0</v>
      </c>
      <c r="N15" s="10">
        <v>0</v>
      </c>
      <c r="O15" s="10" t="s">
        <v>26</v>
      </c>
      <c r="P15" s="10">
        <f>鄂城区!P15+原市直!P15</f>
        <v>128</v>
      </c>
      <c r="Q15" s="10">
        <f>鄂城区!Q15+原市直!Q15</f>
        <v>6536</v>
      </c>
      <c r="R15" s="10">
        <f>鄂城区!R15+原市直!R15</f>
        <v>2713</v>
      </c>
      <c r="S15" s="10">
        <f>鄂城区!S15+原市直!S15</f>
        <v>156</v>
      </c>
    </row>
    <row r="16" ht="21" customHeight="1" spans="1:19">
      <c r="A16" s="11" t="s">
        <v>35</v>
      </c>
      <c r="B16" s="9" t="s">
        <v>27</v>
      </c>
      <c r="C16" s="10">
        <f>鄂城区!C16+原市直!C16</f>
        <v>123</v>
      </c>
      <c r="D16" s="10">
        <f>鄂城区!D16+原市直!D16</f>
        <v>6218</v>
      </c>
      <c r="E16" s="10">
        <f>鄂城区!E16+原市直!E16</f>
        <v>65</v>
      </c>
      <c r="F16" s="10">
        <f>鄂城区!F16+原市直!F16</f>
        <v>17</v>
      </c>
      <c r="G16" s="10">
        <f>鄂城区!G16+原市直!G16</f>
        <v>-59</v>
      </c>
      <c r="H16" s="10">
        <f>鄂城区!H16+原市直!H16</f>
        <v>-5</v>
      </c>
      <c r="I16" s="10">
        <f>鄂城区!I16+原市直!I16</f>
        <v>0</v>
      </c>
      <c r="J16" s="12">
        <f t="shared" si="3"/>
        <v>18</v>
      </c>
      <c r="K16" s="10">
        <v>0</v>
      </c>
      <c r="L16" s="10">
        <v>0</v>
      </c>
      <c r="M16" s="10">
        <v>0</v>
      </c>
      <c r="N16" s="10">
        <v>0</v>
      </c>
      <c r="O16" s="10" t="s">
        <v>27</v>
      </c>
      <c r="P16" s="10">
        <f>鄂城区!P16+原市直!P16</f>
        <v>122</v>
      </c>
      <c r="Q16" s="10">
        <f>鄂城区!Q16+原市直!Q16</f>
        <v>6236</v>
      </c>
      <c r="R16" s="10">
        <f>鄂城区!R16+原市直!R16</f>
        <v>2541</v>
      </c>
      <c r="S16" s="10">
        <f>鄂城区!S16+原市直!S16</f>
        <v>177</v>
      </c>
    </row>
    <row r="17" ht="21" customHeight="1" spans="1:19">
      <c r="A17" s="11" t="s">
        <v>36</v>
      </c>
      <c r="B17" s="9" t="s">
        <v>29</v>
      </c>
      <c r="C17" s="10">
        <f>鄂城区!C17+原市直!C17</f>
        <v>113</v>
      </c>
      <c r="D17" s="10">
        <f>鄂城区!D17+原市直!D17</f>
        <v>6051</v>
      </c>
      <c r="E17" s="10">
        <f>鄂城区!E17+原市直!E17</f>
        <v>14</v>
      </c>
      <c r="F17" s="10">
        <f>鄂城区!F17+原市直!F17</f>
        <v>0</v>
      </c>
      <c r="G17" s="10">
        <f>鄂城区!G17+原市直!G17</f>
        <v>-38</v>
      </c>
      <c r="H17" s="10">
        <f>鄂城区!H17+原市直!H17</f>
        <v>-18</v>
      </c>
      <c r="I17" s="10">
        <f>鄂城区!I17+原市直!I17</f>
        <v>0</v>
      </c>
      <c r="J17" s="12">
        <f t="shared" si="3"/>
        <v>-42</v>
      </c>
      <c r="K17" s="10">
        <v>0</v>
      </c>
      <c r="L17" s="10">
        <v>0</v>
      </c>
      <c r="M17" s="10">
        <v>0</v>
      </c>
      <c r="N17" s="10">
        <v>0</v>
      </c>
      <c r="O17" s="10" t="s">
        <v>29</v>
      </c>
      <c r="P17" s="10">
        <f>鄂城区!P17+原市直!P17</f>
        <v>112</v>
      </c>
      <c r="Q17" s="10">
        <f>鄂城区!Q17+原市直!Q17</f>
        <v>6009</v>
      </c>
      <c r="R17" s="10">
        <f>鄂城区!R17+原市直!R17</f>
        <v>2473</v>
      </c>
      <c r="S17" s="10">
        <f>鄂城区!S17+原市直!S17</f>
        <v>321</v>
      </c>
    </row>
    <row r="18" ht="21" customHeight="1" spans="1:19">
      <c r="A18" s="11"/>
      <c r="B18" s="9" t="s">
        <v>34</v>
      </c>
      <c r="C18" s="12">
        <f t="shared" ref="C18:N18" si="4">IF(SUM(C15:C17)=0,"",SUM(C15:C17))</f>
        <v>365</v>
      </c>
      <c r="D18" s="12">
        <f t="shared" si="4"/>
        <v>18801</v>
      </c>
      <c r="E18" s="12">
        <f t="shared" si="4"/>
        <v>169</v>
      </c>
      <c r="F18" s="12">
        <f t="shared" si="4"/>
        <v>22</v>
      </c>
      <c r="G18" s="12">
        <f t="shared" si="4"/>
        <v>-185</v>
      </c>
      <c r="H18" s="12">
        <f t="shared" si="4"/>
        <v>-25</v>
      </c>
      <c r="I18" s="12">
        <f t="shared" si="4"/>
        <v>-1</v>
      </c>
      <c r="J18" s="12">
        <f t="shared" si="4"/>
        <v>-20</v>
      </c>
      <c r="K18" s="10">
        <v>0</v>
      </c>
      <c r="L18" s="10">
        <v>0</v>
      </c>
      <c r="M18" s="10">
        <v>0</v>
      </c>
      <c r="N18" s="10">
        <v>0</v>
      </c>
      <c r="O18" s="12" t="s">
        <v>34</v>
      </c>
      <c r="P18" s="12">
        <f t="shared" ref="P18:S18" si="5">IF(SUM(P15:P17)=0,"",SUM(P15:P17))</f>
        <v>362</v>
      </c>
      <c r="Q18" s="12">
        <f t="shared" si="5"/>
        <v>18781</v>
      </c>
      <c r="R18" s="12">
        <f t="shared" si="5"/>
        <v>7727</v>
      </c>
      <c r="S18" s="12">
        <f t="shared" si="5"/>
        <v>654</v>
      </c>
    </row>
    <row r="19" ht="21" customHeight="1" spans="1:19">
      <c r="A19" s="8"/>
      <c r="B19" s="9" t="s">
        <v>26</v>
      </c>
      <c r="C19" s="10">
        <f>鄂城区!C19+原市直!C19</f>
        <v>19</v>
      </c>
      <c r="D19" s="10">
        <f>鄂城区!D19+原市直!D19</f>
        <v>949</v>
      </c>
      <c r="E19" s="10">
        <f>鄂城区!E19+原市直!E19</f>
        <v>2</v>
      </c>
      <c r="F19" s="10">
        <f>鄂城区!F19+原市直!F19</f>
        <v>0</v>
      </c>
      <c r="G19" s="10">
        <f>鄂城区!G19+原市直!G19</f>
        <v>0</v>
      </c>
      <c r="H19" s="10">
        <f>鄂城区!H19+原市直!H19</f>
        <v>0</v>
      </c>
      <c r="I19" s="10">
        <f>鄂城区!I19+原市直!I19</f>
        <v>0</v>
      </c>
      <c r="J19" s="12">
        <f t="shared" ref="J19:J21" si="6">IF(SUM(E19:I19)=0,"",SUM(E19:I19))</f>
        <v>2</v>
      </c>
      <c r="K19" s="10">
        <v>0</v>
      </c>
      <c r="L19" s="10">
        <v>0</v>
      </c>
      <c r="M19" s="10">
        <v>0</v>
      </c>
      <c r="N19" s="10">
        <v>0</v>
      </c>
      <c r="O19" s="10" t="s">
        <v>26</v>
      </c>
      <c r="P19" s="10">
        <f>鄂城区!P19+原市直!P19</f>
        <v>19</v>
      </c>
      <c r="Q19" s="10">
        <f>鄂城区!Q19+原市直!Q19</f>
        <v>951</v>
      </c>
      <c r="R19" s="10">
        <f>鄂城区!R19+原市直!R19</f>
        <v>396</v>
      </c>
      <c r="S19" s="10">
        <f>鄂城区!S19+原市直!S19</f>
        <v>826</v>
      </c>
    </row>
    <row r="20" ht="21" customHeight="1" spans="1:19">
      <c r="A20" s="11" t="s">
        <v>37</v>
      </c>
      <c r="B20" s="9" t="s">
        <v>27</v>
      </c>
      <c r="C20" s="10">
        <f>鄂城区!C20+原市直!C20</f>
        <v>18</v>
      </c>
      <c r="D20" s="10">
        <f>鄂城区!D20+原市直!D20</f>
        <v>929</v>
      </c>
      <c r="E20" s="10">
        <f>鄂城区!E20+原市直!E20</f>
        <v>0</v>
      </c>
      <c r="F20" s="10">
        <f>鄂城区!F20+原市直!F20</f>
        <v>0</v>
      </c>
      <c r="G20" s="10">
        <f>鄂城区!G20+原市直!G20</f>
        <v>0</v>
      </c>
      <c r="H20" s="10">
        <f>鄂城区!H20+原市直!H20</f>
        <v>0</v>
      </c>
      <c r="I20" s="10">
        <f>鄂城区!I20+原市直!I20</f>
        <v>0</v>
      </c>
      <c r="J20" s="12">
        <v>0</v>
      </c>
      <c r="K20" s="10">
        <v>0</v>
      </c>
      <c r="L20" s="10">
        <v>0</v>
      </c>
      <c r="M20" s="10">
        <v>0</v>
      </c>
      <c r="N20" s="10">
        <v>0</v>
      </c>
      <c r="O20" s="10" t="s">
        <v>27</v>
      </c>
      <c r="P20" s="10">
        <f>鄂城区!P20+原市直!P20</f>
        <v>18</v>
      </c>
      <c r="Q20" s="10">
        <f>鄂城区!Q20+原市直!Q20</f>
        <v>929</v>
      </c>
      <c r="R20" s="10">
        <f>鄂城区!R20+原市直!R20</f>
        <v>391</v>
      </c>
      <c r="S20" s="10">
        <f>鄂城区!S20+原市直!S20</f>
        <v>801</v>
      </c>
    </row>
    <row r="21" ht="21" customHeight="1" spans="1:19">
      <c r="A21" s="11" t="s">
        <v>36</v>
      </c>
      <c r="B21" s="9" t="s">
        <v>29</v>
      </c>
      <c r="C21" s="10">
        <f>鄂城区!C21+原市直!C21</f>
        <v>18</v>
      </c>
      <c r="D21" s="10">
        <f>鄂城区!D21+原市直!D21</f>
        <v>877</v>
      </c>
      <c r="E21" s="10">
        <f>鄂城区!E21+原市直!E21</f>
        <v>0</v>
      </c>
      <c r="F21" s="10">
        <f>鄂城区!F21+原市直!F21</f>
        <v>0</v>
      </c>
      <c r="G21" s="10">
        <f>鄂城区!G21+原市直!G21</f>
        <v>0</v>
      </c>
      <c r="H21" s="10">
        <f>鄂城区!H21+原市直!H21</f>
        <v>0</v>
      </c>
      <c r="I21" s="10">
        <f>鄂城区!I21+原市直!I21</f>
        <v>0</v>
      </c>
      <c r="J21" s="12">
        <v>0</v>
      </c>
      <c r="K21" s="10">
        <v>0</v>
      </c>
      <c r="L21" s="10">
        <v>0</v>
      </c>
      <c r="M21" s="10">
        <v>0</v>
      </c>
      <c r="N21" s="10">
        <v>0</v>
      </c>
      <c r="O21" s="10" t="s">
        <v>29</v>
      </c>
      <c r="P21" s="10">
        <f>鄂城区!P21+原市直!P21</f>
        <v>18</v>
      </c>
      <c r="Q21" s="10">
        <f>鄂城区!Q21+原市直!Q21</f>
        <v>877</v>
      </c>
      <c r="R21" s="10">
        <f>鄂城区!R21+原市直!R21</f>
        <v>343</v>
      </c>
      <c r="S21" s="10">
        <f>鄂城区!S21+原市直!S21</f>
        <v>745</v>
      </c>
    </row>
    <row r="22" ht="21" customHeight="1" spans="1:19">
      <c r="A22" s="13"/>
      <c r="B22" s="9" t="s">
        <v>34</v>
      </c>
      <c r="C22" s="12">
        <f>IF(SUM(C19:C21)=0,"",SUM(C19:C21))</f>
        <v>55</v>
      </c>
      <c r="D22" s="12">
        <f>IF(SUM(D19:D21)=0,"",SUM(D19:D21))</f>
        <v>2755</v>
      </c>
      <c r="E22" s="12">
        <f>IF(SUM(E19:E21)=0,"",SUM(E19:E21))</f>
        <v>2</v>
      </c>
      <c r="F22" s="12">
        <v>0</v>
      </c>
      <c r="G22" s="12">
        <v>0</v>
      </c>
      <c r="H22" s="12">
        <v>0</v>
      </c>
      <c r="I22" s="12">
        <v>0</v>
      </c>
      <c r="J22" s="12">
        <f>IF(SUM(J19:J21)=0,"",SUM(J19:J21))</f>
        <v>2</v>
      </c>
      <c r="K22" s="10">
        <v>0</v>
      </c>
      <c r="L22" s="10">
        <v>0</v>
      </c>
      <c r="M22" s="10">
        <v>0</v>
      </c>
      <c r="N22" s="10">
        <v>0</v>
      </c>
      <c r="O22" s="12" t="s">
        <v>34</v>
      </c>
      <c r="P22" s="12">
        <f t="shared" ref="P22:S22" si="7">IF(SUM(P19:P21)=0,"",SUM(P19:P21))</f>
        <v>55</v>
      </c>
      <c r="Q22" s="12">
        <f t="shared" si="7"/>
        <v>2757</v>
      </c>
      <c r="R22" s="12">
        <f t="shared" si="7"/>
        <v>1130</v>
      </c>
      <c r="S22" s="12">
        <f t="shared" si="7"/>
        <v>2372</v>
      </c>
    </row>
    <row r="23" ht="19.5" customHeight="1" spans="1:19">
      <c r="A23" s="14" t="s">
        <v>38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formatCells="0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workbookViewId="0">
      <selection activeCell="A9" sqref="$A9:$XFD9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5"/>
      <c r="E3" s="5"/>
      <c r="F3" s="5"/>
      <c r="G3" s="5" t="s">
        <v>3</v>
      </c>
      <c r="H3" s="5"/>
      <c r="I3" s="5" t="s">
        <v>57</v>
      </c>
      <c r="J3" s="5"/>
      <c r="K3" s="5"/>
      <c r="L3" s="5"/>
      <c r="M3" s="5"/>
      <c r="N3" s="5"/>
      <c r="O3" s="5"/>
      <c r="P3" s="5"/>
      <c r="Q3" s="5" t="s">
        <v>4</v>
      </c>
      <c r="R3" s="5" t="s">
        <v>58</v>
      </c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v>29</v>
      </c>
      <c r="D8" s="10">
        <v>1452</v>
      </c>
      <c r="E8" s="10">
        <v>58</v>
      </c>
      <c r="F8" s="10"/>
      <c r="G8" s="10">
        <v>-25</v>
      </c>
      <c r="H8" s="10"/>
      <c r="I8" s="10"/>
      <c r="J8" s="12">
        <f t="shared" ref="J8:J13" si="0">IF(SUM(E8:I8)=0,"",SUM(E8:I8))</f>
        <v>33</v>
      </c>
      <c r="K8" s="10"/>
      <c r="L8" s="10"/>
      <c r="M8" s="10"/>
      <c r="N8" s="10"/>
      <c r="O8" s="10" t="s">
        <v>26</v>
      </c>
      <c r="P8" s="10">
        <v>29</v>
      </c>
      <c r="Q8" s="10">
        <v>1485</v>
      </c>
      <c r="R8" s="10">
        <v>683</v>
      </c>
      <c r="S8" s="10">
        <v>14</v>
      </c>
    </row>
    <row r="9" ht="21" customHeight="1" spans="1:19">
      <c r="A9" s="11"/>
      <c r="B9" s="9" t="s">
        <v>27</v>
      </c>
      <c r="C9" s="10">
        <v>25</v>
      </c>
      <c r="D9" s="10">
        <v>1233</v>
      </c>
      <c r="E9" s="10">
        <v>49</v>
      </c>
      <c r="F9" s="10"/>
      <c r="G9" s="10">
        <v>-18</v>
      </c>
      <c r="H9" s="10"/>
      <c r="I9" s="10"/>
      <c r="J9" s="12">
        <f t="shared" si="0"/>
        <v>31</v>
      </c>
      <c r="K9" s="10"/>
      <c r="L9" s="10"/>
      <c r="M9" s="10"/>
      <c r="N9" s="10"/>
      <c r="O9" s="10" t="s">
        <v>27</v>
      </c>
      <c r="P9" s="10">
        <v>25</v>
      </c>
      <c r="Q9" s="10">
        <v>1264</v>
      </c>
      <c r="R9" s="10">
        <v>506</v>
      </c>
      <c r="S9" s="10">
        <v>17</v>
      </c>
    </row>
    <row r="10" ht="21" customHeight="1" spans="1:19">
      <c r="A10" s="11" t="s">
        <v>28</v>
      </c>
      <c r="B10" s="9" t="s">
        <v>29</v>
      </c>
      <c r="C10" s="10">
        <v>21</v>
      </c>
      <c r="D10" s="10">
        <v>1231</v>
      </c>
      <c r="E10" s="10">
        <v>25</v>
      </c>
      <c r="F10" s="10"/>
      <c r="G10" s="10">
        <v>-15</v>
      </c>
      <c r="H10" s="10"/>
      <c r="I10" s="10"/>
      <c r="J10" s="12">
        <f t="shared" si="0"/>
        <v>10</v>
      </c>
      <c r="K10" s="10"/>
      <c r="L10" s="10"/>
      <c r="M10" s="10"/>
      <c r="N10" s="10"/>
      <c r="O10" s="10" t="s">
        <v>29</v>
      </c>
      <c r="P10" s="10">
        <v>22</v>
      </c>
      <c r="Q10" s="10">
        <v>1241</v>
      </c>
      <c r="R10" s="10">
        <v>518</v>
      </c>
      <c r="S10" s="10">
        <v>17</v>
      </c>
    </row>
    <row r="11" ht="21" customHeight="1" spans="1:19">
      <c r="A11" s="11"/>
      <c r="B11" s="9" t="s">
        <v>30</v>
      </c>
      <c r="C11" s="10">
        <v>22</v>
      </c>
      <c r="D11" s="10">
        <v>1423</v>
      </c>
      <c r="E11" s="10">
        <v>12</v>
      </c>
      <c r="F11" s="10"/>
      <c r="G11" s="10">
        <v>-16</v>
      </c>
      <c r="H11" s="10">
        <v>-1</v>
      </c>
      <c r="I11" s="10">
        <v>-1</v>
      </c>
      <c r="J11" s="12">
        <f t="shared" si="0"/>
        <v>-6</v>
      </c>
      <c r="K11" s="10"/>
      <c r="L11" s="10"/>
      <c r="M11" s="10"/>
      <c r="N11" s="10"/>
      <c r="O11" s="10" t="s">
        <v>30</v>
      </c>
      <c r="P11" s="10">
        <v>25</v>
      </c>
      <c r="Q11" s="10">
        <v>1417</v>
      </c>
      <c r="R11" s="10">
        <v>589</v>
      </c>
      <c r="S11" s="10">
        <v>25</v>
      </c>
    </row>
    <row r="12" ht="21" customHeight="1" spans="1:19">
      <c r="A12" s="11" t="s">
        <v>31</v>
      </c>
      <c r="B12" s="9" t="s">
        <v>32</v>
      </c>
      <c r="C12" s="10">
        <v>19</v>
      </c>
      <c r="D12" s="10">
        <v>1248</v>
      </c>
      <c r="E12" s="10">
        <v>19</v>
      </c>
      <c r="F12" s="10"/>
      <c r="G12" s="10">
        <v>-16</v>
      </c>
      <c r="H12" s="10"/>
      <c r="I12" s="10"/>
      <c r="J12" s="12">
        <f t="shared" si="0"/>
        <v>3</v>
      </c>
      <c r="K12" s="10"/>
      <c r="L12" s="10"/>
      <c r="M12" s="10"/>
      <c r="N12" s="10"/>
      <c r="O12" s="10" t="s">
        <v>32</v>
      </c>
      <c r="P12" s="10">
        <v>22</v>
      </c>
      <c r="Q12" s="10">
        <v>1251</v>
      </c>
      <c r="R12" s="10">
        <v>519</v>
      </c>
      <c r="S12" s="10">
        <v>22</v>
      </c>
    </row>
    <row r="13" ht="21" customHeight="1" spans="1:19">
      <c r="A13" s="11"/>
      <c r="B13" s="9" t="s">
        <v>33</v>
      </c>
      <c r="C13" s="10">
        <v>19</v>
      </c>
      <c r="D13" s="10">
        <v>1171</v>
      </c>
      <c r="E13" s="10">
        <v>12</v>
      </c>
      <c r="F13" s="10"/>
      <c r="G13" s="10">
        <v>-8</v>
      </c>
      <c r="H13" s="10"/>
      <c r="I13" s="10"/>
      <c r="J13" s="12">
        <f t="shared" si="0"/>
        <v>4</v>
      </c>
      <c r="K13" s="10"/>
      <c r="L13" s="10"/>
      <c r="M13" s="10"/>
      <c r="N13" s="10"/>
      <c r="O13" s="10" t="s">
        <v>33</v>
      </c>
      <c r="P13" s="10">
        <v>21</v>
      </c>
      <c r="Q13" s="10">
        <v>1175</v>
      </c>
      <c r="R13" s="10">
        <v>482</v>
      </c>
      <c r="S13" s="10">
        <v>13</v>
      </c>
    </row>
    <row r="14" ht="21" customHeight="1" spans="1:19">
      <c r="A14" s="11"/>
      <c r="B14" s="9" t="s">
        <v>34</v>
      </c>
      <c r="C14" s="12">
        <f t="shared" ref="C14:N14" si="1">IF(SUM(C8:C13)=0,"",SUM(C8:C13))</f>
        <v>135</v>
      </c>
      <c r="D14" s="12">
        <f t="shared" si="1"/>
        <v>7758</v>
      </c>
      <c r="E14" s="12">
        <f t="shared" si="1"/>
        <v>175</v>
      </c>
      <c r="F14" s="12" t="str">
        <f t="shared" si="1"/>
        <v/>
      </c>
      <c r="G14" s="12">
        <f t="shared" si="1"/>
        <v>-98</v>
      </c>
      <c r="H14" s="12">
        <f t="shared" si="1"/>
        <v>-1</v>
      </c>
      <c r="I14" s="12">
        <f t="shared" si="1"/>
        <v>-1</v>
      </c>
      <c r="J14" s="12">
        <f t="shared" si="1"/>
        <v>75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144</v>
      </c>
      <c r="Q14" s="12">
        <f t="shared" si="2"/>
        <v>7833</v>
      </c>
      <c r="R14" s="12">
        <f t="shared" si="2"/>
        <v>3297</v>
      </c>
      <c r="S14" s="12">
        <f t="shared" si="2"/>
        <v>108</v>
      </c>
    </row>
    <row r="15" ht="21" customHeight="1" spans="1:19">
      <c r="A15" s="8"/>
      <c r="B15" s="9" t="s">
        <v>26</v>
      </c>
      <c r="C15" s="10"/>
      <c r="D15" s="10"/>
      <c r="E15" s="10"/>
      <c r="F15" s="10"/>
      <c r="G15" s="10"/>
      <c r="H15" s="10"/>
      <c r="I15" s="10"/>
      <c r="J15" s="12" t="str">
        <f t="shared" ref="J15:J17" si="3">IF(SUM(E15:I15)=0,"",SUM(E15:I15))</f>
        <v/>
      </c>
      <c r="K15" s="10"/>
      <c r="L15" s="10"/>
      <c r="M15" s="10"/>
      <c r="N15" s="10"/>
      <c r="O15" s="10" t="s">
        <v>26</v>
      </c>
      <c r="P15" s="10"/>
      <c r="Q15" s="10"/>
      <c r="R15" s="10"/>
      <c r="S15" s="19"/>
    </row>
    <row r="16" ht="21" customHeight="1" spans="1:19">
      <c r="A16" s="11" t="s">
        <v>35</v>
      </c>
      <c r="B16" s="9" t="s">
        <v>27</v>
      </c>
      <c r="C16" s="10"/>
      <c r="D16" s="10"/>
      <c r="E16" s="10"/>
      <c r="F16" s="10"/>
      <c r="G16" s="10"/>
      <c r="H16" s="10"/>
      <c r="I16" s="10"/>
      <c r="J16" s="12" t="str">
        <f t="shared" si="3"/>
        <v/>
      </c>
      <c r="K16" s="10"/>
      <c r="L16" s="10"/>
      <c r="M16" s="10"/>
      <c r="N16" s="10"/>
      <c r="O16" s="10" t="s">
        <v>27</v>
      </c>
      <c r="P16" s="10"/>
      <c r="Q16" s="10"/>
      <c r="R16" s="10"/>
      <c r="S16" s="19"/>
    </row>
    <row r="17" ht="21" customHeight="1" spans="1:19">
      <c r="A17" s="11" t="s">
        <v>36</v>
      </c>
      <c r="B17" s="9" t="s">
        <v>29</v>
      </c>
      <c r="C17" s="10"/>
      <c r="D17" s="10"/>
      <c r="E17" s="10"/>
      <c r="F17" s="10"/>
      <c r="G17" s="10"/>
      <c r="H17" s="10"/>
      <c r="I17" s="10"/>
      <c r="J17" s="12" t="str">
        <f t="shared" si="3"/>
        <v/>
      </c>
      <c r="K17" s="10"/>
      <c r="L17" s="10"/>
      <c r="M17" s="10"/>
      <c r="N17" s="10"/>
      <c r="O17" s="10" t="s">
        <v>29</v>
      </c>
      <c r="P17" s="10"/>
      <c r="Q17" s="10"/>
      <c r="R17" s="10"/>
      <c r="S17" s="19"/>
    </row>
    <row r="18" ht="21" customHeight="1" spans="1:19">
      <c r="A18" s="11"/>
      <c r="B18" s="9" t="s">
        <v>34</v>
      </c>
      <c r="C18" s="12" t="str">
        <f t="shared" ref="C18:N18" si="4">IF(SUM(C15:C17)=0,"",SUM(C15:C17))</f>
        <v/>
      </c>
      <c r="D18" s="12" t="str">
        <f t="shared" si="4"/>
        <v/>
      </c>
      <c r="E18" s="12" t="str">
        <f t="shared" si="4"/>
        <v/>
      </c>
      <c r="F18" s="12" t="str">
        <f t="shared" si="4"/>
        <v/>
      </c>
      <c r="G18" s="12" t="str">
        <f t="shared" si="4"/>
        <v/>
      </c>
      <c r="H18" s="12" t="str">
        <f t="shared" si="4"/>
        <v/>
      </c>
      <c r="I18" s="12" t="str">
        <f t="shared" si="4"/>
        <v/>
      </c>
      <c r="J18" s="12" t="str">
        <f t="shared" si="4"/>
        <v/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 t="str">
        <f t="shared" ref="P18:S18" si="5">IF(SUM(P15:P17)=0,"",SUM(P15:P17))</f>
        <v/>
      </c>
      <c r="Q18" s="12" t="str">
        <f t="shared" si="5"/>
        <v/>
      </c>
      <c r="R18" s="12" t="str">
        <f t="shared" si="5"/>
        <v/>
      </c>
      <c r="S18" s="12" t="str">
        <f t="shared" si="5"/>
        <v/>
      </c>
    </row>
    <row r="19" ht="21" customHeight="1" spans="1:19">
      <c r="A19" s="8"/>
      <c r="B19" s="9" t="s">
        <v>26</v>
      </c>
      <c r="C19" s="10"/>
      <c r="D19" s="10"/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/>
      <c r="Q19" s="10"/>
      <c r="R19" s="10"/>
      <c r="S19" s="10"/>
    </row>
    <row r="20" ht="21" customHeight="1" spans="1:19">
      <c r="A20" s="11" t="s">
        <v>37</v>
      </c>
      <c r="B20" s="9" t="s">
        <v>27</v>
      </c>
      <c r="C20" s="10"/>
      <c r="D20" s="10"/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/>
      <c r="Q20" s="10"/>
      <c r="R20" s="10"/>
      <c r="S20" s="10"/>
    </row>
    <row r="21" ht="21" customHeight="1" spans="1:19">
      <c r="A21" s="11" t="s">
        <v>36</v>
      </c>
      <c r="B21" s="9" t="s">
        <v>29</v>
      </c>
      <c r="C21" s="10"/>
      <c r="D21" s="10"/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/>
      <c r="Q21" s="10"/>
      <c r="R21" s="10"/>
      <c r="S21" s="10"/>
    </row>
    <row r="22" ht="21" customHeight="1" spans="1:19">
      <c r="A22" s="13"/>
      <c r="B22" s="9" t="s">
        <v>34</v>
      </c>
      <c r="C22" s="12" t="str">
        <f t="shared" ref="C22:N22" si="7">IF(SUM(C19:C21)=0,"",SUM(C19:C21))</f>
        <v/>
      </c>
      <c r="D22" s="12" t="str">
        <f t="shared" si="7"/>
        <v/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 t="str">
        <f t="shared" ref="P22:S22" si="8">IF(SUM(P19:P21)=0,"",SUM(P19:P21))</f>
        <v/>
      </c>
      <c r="Q22" s="12" t="str">
        <f t="shared" si="8"/>
        <v/>
      </c>
      <c r="R22" s="12" t="str">
        <f t="shared" si="8"/>
        <v/>
      </c>
      <c r="S22" s="12" t="str">
        <f t="shared" si="8"/>
        <v/>
      </c>
    </row>
    <row r="23" ht="19.5" customHeight="1" spans="1:19">
      <c r="A23" s="14" t="s">
        <v>59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topLeftCell="A4" workbookViewId="0">
      <selection activeCell="A9" sqref="$A9:$XFD9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5" t="s">
        <v>60</v>
      </c>
      <c r="E3" s="5"/>
      <c r="F3" s="5"/>
      <c r="G3" s="5" t="s">
        <v>3</v>
      </c>
      <c r="H3" s="5"/>
      <c r="I3" s="5" t="s">
        <v>61</v>
      </c>
      <c r="J3" s="5"/>
      <c r="K3" s="5"/>
      <c r="L3" s="5"/>
      <c r="M3" s="5"/>
      <c r="N3" s="5"/>
      <c r="O3" s="5"/>
      <c r="P3" s="5"/>
      <c r="Q3" s="5" t="s">
        <v>4</v>
      </c>
      <c r="R3" s="5" t="s">
        <v>61</v>
      </c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22">
        <v>11</v>
      </c>
      <c r="D8" s="22">
        <v>473</v>
      </c>
      <c r="E8" s="22">
        <v>17</v>
      </c>
      <c r="F8" s="10"/>
      <c r="G8" s="22">
        <v>-13</v>
      </c>
      <c r="H8" s="10"/>
      <c r="I8" s="10"/>
      <c r="J8" s="12">
        <f t="shared" ref="J8:J13" si="0">IF(SUM(E8:I8)=0,"",SUM(E8:I8))</f>
        <v>4</v>
      </c>
      <c r="K8" s="10"/>
      <c r="L8" s="10"/>
      <c r="M8" s="10"/>
      <c r="N8" s="10"/>
      <c r="O8" s="10" t="s">
        <v>26</v>
      </c>
      <c r="P8" s="22">
        <v>11</v>
      </c>
      <c r="Q8" s="22">
        <v>477</v>
      </c>
      <c r="R8" s="22">
        <v>216</v>
      </c>
      <c r="S8" s="10">
        <v>15</v>
      </c>
    </row>
    <row r="9" ht="21" customHeight="1" spans="1:19">
      <c r="A9" s="11"/>
      <c r="B9" s="9" t="s">
        <v>27</v>
      </c>
      <c r="C9" s="22">
        <v>13</v>
      </c>
      <c r="D9" s="22">
        <v>520</v>
      </c>
      <c r="E9" s="22">
        <v>15</v>
      </c>
      <c r="F9" s="10"/>
      <c r="G9" s="22">
        <v>-12</v>
      </c>
      <c r="H9" s="10"/>
      <c r="I9" s="10"/>
      <c r="J9" s="12">
        <f t="shared" si="0"/>
        <v>3</v>
      </c>
      <c r="K9" s="10"/>
      <c r="L9" s="10"/>
      <c r="M9" s="10"/>
      <c r="N9" s="10"/>
      <c r="O9" s="10" t="s">
        <v>27</v>
      </c>
      <c r="P9" s="22">
        <v>13</v>
      </c>
      <c r="Q9" s="22">
        <v>523</v>
      </c>
      <c r="R9" s="22">
        <v>226</v>
      </c>
      <c r="S9" s="10">
        <v>22</v>
      </c>
    </row>
    <row r="10" ht="21" customHeight="1" spans="1:19">
      <c r="A10" s="11" t="s">
        <v>28</v>
      </c>
      <c r="B10" s="9" t="s">
        <v>29</v>
      </c>
      <c r="C10" s="22">
        <v>12</v>
      </c>
      <c r="D10" s="22">
        <v>542</v>
      </c>
      <c r="E10" s="22">
        <v>27</v>
      </c>
      <c r="F10" s="10"/>
      <c r="G10" s="22">
        <v>-22</v>
      </c>
      <c r="H10" s="10"/>
      <c r="I10" s="10"/>
      <c r="J10" s="12">
        <f t="shared" si="0"/>
        <v>5</v>
      </c>
      <c r="K10" s="10"/>
      <c r="L10" s="10"/>
      <c r="M10" s="10"/>
      <c r="N10" s="10"/>
      <c r="O10" s="10" t="s">
        <v>29</v>
      </c>
      <c r="P10" s="22">
        <v>12</v>
      </c>
      <c r="Q10" s="22">
        <v>547</v>
      </c>
      <c r="R10" s="22">
        <v>235</v>
      </c>
      <c r="S10" s="10">
        <v>51</v>
      </c>
    </row>
    <row r="11" ht="21" customHeight="1" spans="1:19">
      <c r="A11" s="11"/>
      <c r="B11" s="9" t="s">
        <v>30</v>
      </c>
      <c r="C11" s="22">
        <v>12</v>
      </c>
      <c r="D11" s="22">
        <v>617</v>
      </c>
      <c r="E11" s="22">
        <v>15</v>
      </c>
      <c r="F11" s="10"/>
      <c r="G11" s="22">
        <v>-12</v>
      </c>
      <c r="H11" s="10"/>
      <c r="I11" s="10"/>
      <c r="J11" s="12">
        <f t="shared" si="0"/>
        <v>3</v>
      </c>
      <c r="K11" s="10"/>
      <c r="L11" s="10"/>
      <c r="M11" s="10"/>
      <c r="N11" s="10"/>
      <c r="O11" s="10" t="s">
        <v>30</v>
      </c>
      <c r="P11" s="22">
        <v>12</v>
      </c>
      <c r="Q11" s="22">
        <v>620</v>
      </c>
      <c r="R11" s="22">
        <v>260</v>
      </c>
      <c r="S11" s="10">
        <v>71</v>
      </c>
    </row>
    <row r="12" ht="21" customHeight="1" spans="1:19">
      <c r="A12" s="11" t="s">
        <v>31</v>
      </c>
      <c r="B12" s="9" t="s">
        <v>32</v>
      </c>
      <c r="C12" s="22">
        <v>13</v>
      </c>
      <c r="D12" s="22">
        <v>632</v>
      </c>
      <c r="E12" s="22">
        <v>21</v>
      </c>
      <c r="F12" s="10"/>
      <c r="G12" s="22">
        <v>-10</v>
      </c>
      <c r="H12" s="10"/>
      <c r="I12" s="10"/>
      <c r="J12" s="12">
        <f t="shared" si="0"/>
        <v>11</v>
      </c>
      <c r="K12" s="10"/>
      <c r="L12" s="10"/>
      <c r="M12" s="10"/>
      <c r="N12" s="10"/>
      <c r="O12" s="10" t="s">
        <v>32</v>
      </c>
      <c r="P12" s="22">
        <v>13</v>
      </c>
      <c r="Q12" s="22">
        <v>643</v>
      </c>
      <c r="R12" s="22">
        <v>234</v>
      </c>
      <c r="S12" s="10">
        <v>88</v>
      </c>
    </row>
    <row r="13" ht="21" customHeight="1" spans="1:19">
      <c r="A13" s="11"/>
      <c r="B13" s="9" t="s">
        <v>33</v>
      </c>
      <c r="C13" s="22">
        <v>13</v>
      </c>
      <c r="D13" s="22">
        <v>618</v>
      </c>
      <c r="E13" s="22">
        <v>15</v>
      </c>
      <c r="F13" s="10"/>
      <c r="G13" s="22">
        <v>-4</v>
      </c>
      <c r="H13" s="10"/>
      <c r="I13" s="10"/>
      <c r="J13" s="12">
        <f t="shared" si="0"/>
        <v>11</v>
      </c>
      <c r="K13" s="10"/>
      <c r="L13" s="10"/>
      <c r="M13" s="10"/>
      <c r="N13" s="10"/>
      <c r="O13" s="10" t="s">
        <v>33</v>
      </c>
      <c r="P13" s="22">
        <v>13</v>
      </c>
      <c r="Q13" s="22">
        <v>629</v>
      </c>
      <c r="R13" s="22">
        <v>257</v>
      </c>
      <c r="S13" s="10">
        <v>99</v>
      </c>
    </row>
    <row r="14" ht="21" customHeight="1" spans="1:19">
      <c r="A14" s="11"/>
      <c r="B14" s="9" t="s">
        <v>34</v>
      </c>
      <c r="C14" s="12">
        <f t="shared" ref="C14:N14" si="1">IF(SUM(C8:C13)=0,"",SUM(C8:C13))</f>
        <v>74</v>
      </c>
      <c r="D14" s="12">
        <f t="shared" si="1"/>
        <v>3402</v>
      </c>
      <c r="E14" s="12">
        <f t="shared" si="1"/>
        <v>110</v>
      </c>
      <c r="F14" s="12" t="str">
        <f t="shared" si="1"/>
        <v/>
      </c>
      <c r="G14" s="12">
        <f t="shared" si="1"/>
        <v>-73</v>
      </c>
      <c r="H14" s="12" t="str">
        <f t="shared" si="1"/>
        <v/>
      </c>
      <c r="I14" s="12" t="str">
        <f t="shared" si="1"/>
        <v/>
      </c>
      <c r="J14" s="12">
        <f t="shared" si="1"/>
        <v>37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74</v>
      </c>
      <c r="Q14" s="12">
        <f t="shared" si="2"/>
        <v>3439</v>
      </c>
      <c r="R14" s="12">
        <f t="shared" si="2"/>
        <v>1428</v>
      </c>
      <c r="S14" s="12">
        <f t="shared" si="2"/>
        <v>346</v>
      </c>
    </row>
    <row r="15" ht="21" customHeight="1" spans="1:19">
      <c r="A15" s="8"/>
      <c r="B15" s="9" t="s">
        <v>26</v>
      </c>
      <c r="C15" s="10">
        <v>3</v>
      </c>
      <c r="D15" s="10">
        <v>116</v>
      </c>
      <c r="E15" s="10">
        <v>4</v>
      </c>
      <c r="F15" s="10"/>
      <c r="G15" s="10">
        <v>-6</v>
      </c>
      <c r="H15" s="10"/>
      <c r="I15" s="10"/>
      <c r="J15" s="12">
        <f t="shared" ref="J15:J17" si="3">IF(SUM(E15:I15)=0,"",SUM(E15:I15))</f>
        <v>-2</v>
      </c>
      <c r="K15" s="10"/>
      <c r="L15" s="10"/>
      <c r="M15" s="10"/>
      <c r="N15" s="10"/>
      <c r="O15" s="10" t="s">
        <v>26</v>
      </c>
      <c r="P15" s="10">
        <v>2</v>
      </c>
      <c r="Q15" s="10">
        <v>114</v>
      </c>
      <c r="R15" s="10">
        <v>40</v>
      </c>
      <c r="S15" s="10">
        <v>102</v>
      </c>
    </row>
    <row r="16" ht="21" customHeight="1" spans="1:19">
      <c r="A16" s="11" t="s">
        <v>35</v>
      </c>
      <c r="B16" s="9" t="s">
        <v>27</v>
      </c>
      <c r="C16" s="10">
        <v>3</v>
      </c>
      <c r="D16" s="10">
        <v>112</v>
      </c>
      <c r="E16" s="10">
        <v>8</v>
      </c>
      <c r="F16" s="10"/>
      <c r="G16" s="10">
        <v>-15</v>
      </c>
      <c r="H16" s="10"/>
      <c r="I16" s="10"/>
      <c r="J16" s="12">
        <f t="shared" si="3"/>
        <v>-7</v>
      </c>
      <c r="K16" s="10"/>
      <c r="L16" s="10"/>
      <c r="M16" s="10"/>
      <c r="N16" s="10"/>
      <c r="O16" s="10" t="s">
        <v>27</v>
      </c>
      <c r="P16" s="10">
        <v>2</v>
      </c>
      <c r="Q16" s="10">
        <v>105</v>
      </c>
      <c r="R16" s="10">
        <v>39</v>
      </c>
      <c r="S16" s="10">
        <v>92</v>
      </c>
    </row>
    <row r="17" ht="21" customHeight="1" spans="1:19">
      <c r="A17" s="11" t="s">
        <v>36</v>
      </c>
      <c r="B17" s="9" t="s">
        <v>29</v>
      </c>
      <c r="C17" s="10">
        <v>3</v>
      </c>
      <c r="D17" s="10">
        <v>100</v>
      </c>
      <c r="E17" s="10">
        <v>0</v>
      </c>
      <c r="F17" s="10"/>
      <c r="G17" s="10">
        <v>-1</v>
      </c>
      <c r="H17" s="10"/>
      <c r="I17" s="10"/>
      <c r="J17" s="12">
        <f t="shared" si="3"/>
        <v>-1</v>
      </c>
      <c r="K17" s="10"/>
      <c r="L17" s="10"/>
      <c r="M17" s="10"/>
      <c r="N17" s="10"/>
      <c r="O17" s="10" t="s">
        <v>29</v>
      </c>
      <c r="P17" s="10">
        <v>2</v>
      </c>
      <c r="Q17" s="10">
        <v>99</v>
      </c>
      <c r="R17" s="10">
        <v>22</v>
      </c>
      <c r="S17" s="10">
        <v>81</v>
      </c>
    </row>
    <row r="18" ht="21" customHeight="1" spans="1:19">
      <c r="A18" s="11"/>
      <c r="B18" s="9" t="s">
        <v>34</v>
      </c>
      <c r="C18" s="12">
        <f t="shared" ref="C18:N18" si="4">IF(SUM(C15:C17)=0,"",SUM(C15:C17))</f>
        <v>9</v>
      </c>
      <c r="D18" s="12">
        <f t="shared" si="4"/>
        <v>328</v>
      </c>
      <c r="E18" s="12">
        <f t="shared" si="4"/>
        <v>12</v>
      </c>
      <c r="F18" s="12" t="str">
        <f t="shared" si="4"/>
        <v/>
      </c>
      <c r="G18" s="12">
        <f t="shared" si="4"/>
        <v>-22</v>
      </c>
      <c r="H18" s="12" t="str">
        <f t="shared" si="4"/>
        <v/>
      </c>
      <c r="I18" s="12" t="str">
        <f t="shared" si="4"/>
        <v/>
      </c>
      <c r="J18" s="12">
        <f t="shared" si="4"/>
        <v>-10</v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>
        <f t="shared" ref="P18:S18" si="5">IF(SUM(P15:P17)=0,"",SUM(P15:P17))</f>
        <v>6</v>
      </c>
      <c r="Q18" s="12">
        <f t="shared" si="5"/>
        <v>318</v>
      </c>
      <c r="R18" s="12">
        <f t="shared" si="5"/>
        <v>101</v>
      </c>
      <c r="S18" s="12">
        <f t="shared" si="5"/>
        <v>275</v>
      </c>
    </row>
    <row r="19" ht="21" customHeight="1" spans="1:19">
      <c r="A19" s="8"/>
      <c r="B19" s="9" t="s">
        <v>26</v>
      </c>
      <c r="C19" s="10"/>
      <c r="D19" s="10"/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/>
      <c r="Q19" s="10"/>
      <c r="R19" s="10"/>
      <c r="S19" s="10"/>
    </row>
    <row r="20" ht="21" customHeight="1" spans="1:19">
      <c r="A20" s="11" t="s">
        <v>37</v>
      </c>
      <c r="B20" s="9" t="s">
        <v>27</v>
      </c>
      <c r="C20" s="10"/>
      <c r="D20" s="10"/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/>
      <c r="Q20" s="10"/>
      <c r="R20" s="10"/>
      <c r="S20" s="10"/>
    </row>
    <row r="21" ht="21" customHeight="1" spans="1:19">
      <c r="A21" s="11" t="s">
        <v>36</v>
      </c>
      <c r="B21" s="9" t="s">
        <v>29</v>
      </c>
      <c r="C21" s="10"/>
      <c r="D21" s="10"/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/>
      <c r="Q21" s="10"/>
      <c r="R21" s="10"/>
      <c r="S21" s="10"/>
    </row>
    <row r="22" ht="21" customHeight="1" spans="1:19">
      <c r="A22" s="13"/>
      <c r="B22" s="9" t="s">
        <v>34</v>
      </c>
      <c r="C22" s="12" t="str">
        <f t="shared" ref="C22:N22" si="7">IF(SUM(C19:C21)=0,"",SUM(C19:C21))</f>
        <v/>
      </c>
      <c r="D22" s="12" t="str">
        <f t="shared" si="7"/>
        <v/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 t="str">
        <f t="shared" ref="P22:S22" si="8">IF(SUM(P19:P21)=0,"",SUM(P19:P21))</f>
        <v/>
      </c>
      <c r="Q22" s="12" t="str">
        <f t="shared" si="8"/>
        <v/>
      </c>
      <c r="R22" s="12" t="str">
        <f t="shared" si="8"/>
        <v/>
      </c>
      <c r="S22" s="12" t="str">
        <f t="shared" si="8"/>
        <v/>
      </c>
    </row>
    <row r="23" ht="19.5" customHeight="1" spans="1:19">
      <c r="A23" s="14" t="s">
        <v>62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workbookViewId="0">
      <selection activeCell="A9" sqref="$A9:$XFD9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17" t="s">
        <v>63</v>
      </c>
      <c r="E3" s="5"/>
      <c r="F3" s="5"/>
      <c r="G3" s="5" t="s">
        <v>3</v>
      </c>
      <c r="H3" s="5"/>
      <c r="I3" s="5" t="s">
        <v>64</v>
      </c>
      <c r="J3" s="5"/>
      <c r="K3" s="5"/>
      <c r="L3" s="5"/>
      <c r="M3" s="5"/>
      <c r="N3" s="5"/>
      <c r="O3" s="5"/>
      <c r="P3" s="5"/>
      <c r="Q3" s="5" t="s">
        <v>4</v>
      </c>
      <c r="R3" s="5" t="s">
        <v>65</v>
      </c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v>7</v>
      </c>
      <c r="D8" s="10">
        <v>232</v>
      </c>
      <c r="E8" s="10">
        <v>4</v>
      </c>
      <c r="F8" s="10"/>
      <c r="G8" s="10">
        <v>-29</v>
      </c>
      <c r="H8" s="10"/>
      <c r="I8" s="10"/>
      <c r="J8" s="12">
        <f t="shared" ref="J8:J13" si="0">IF(SUM(E8:I8)=0,"",SUM(E8:I8))</f>
        <v>-25</v>
      </c>
      <c r="K8" s="10"/>
      <c r="L8" s="10"/>
      <c r="M8" s="10"/>
      <c r="N8" s="10"/>
      <c r="O8" s="10" t="s">
        <v>26</v>
      </c>
      <c r="P8" s="10">
        <v>7</v>
      </c>
      <c r="Q8" s="10">
        <v>207</v>
      </c>
      <c r="R8" s="10">
        <v>91</v>
      </c>
      <c r="S8" s="19"/>
    </row>
    <row r="9" ht="21" customHeight="1" spans="1:19">
      <c r="A9" s="11"/>
      <c r="B9" s="9" t="s">
        <v>27</v>
      </c>
      <c r="C9" s="10">
        <v>6</v>
      </c>
      <c r="D9" s="10">
        <v>208</v>
      </c>
      <c r="E9" s="10">
        <v>2</v>
      </c>
      <c r="F9" s="10"/>
      <c r="G9" s="10">
        <v>-3</v>
      </c>
      <c r="H9" s="10"/>
      <c r="I9" s="10"/>
      <c r="J9" s="12">
        <f t="shared" si="0"/>
        <v>-1</v>
      </c>
      <c r="K9" s="10"/>
      <c r="L9" s="10"/>
      <c r="M9" s="10"/>
      <c r="N9" s="10"/>
      <c r="O9" s="10" t="s">
        <v>27</v>
      </c>
      <c r="P9" s="10">
        <v>6</v>
      </c>
      <c r="Q9" s="10">
        <v>207</v>
      </c>
      <c r="R9" s="10">
        <v>81</v>
      </c>
      <c r="S9" s="19"/>
    </row>
    <row r="10" ht="21" customHeight="1" spans="1:19">
      <c r="A10" s="11" t="s">
        <v>28</v>
      </c>
      <c r="B10" s="9" t="s">
        <v>29</v>
      </c>
      <c r="C10" s="10">
        <v>5</v>
      </c>
      <c r="D10" s="10">
        <v>138</v>
      </c>
      <c r="E10" s="10">
        <v>2</v>
      </c>
      <c r="F10" s="10"/>
      <c r="G10" s="10">
        <v>-2</v>
      </c>
      <c r="H10" s="10"/>
      <c r="I10" s="10"/>
      <c r="J10" s="12" t="str">
        <f t="shared" si="0"/>
        <v/>
      </c>
      <c r="K10" s="10"/>
      <c r="L10" s="10"/>
      <c r="M10" s="10"/>
      <c r="N10" s="10"/>
      <c r="O10" s="10" t="s">
        <v>29</v>
      </c>
      <c r="P10" s="10">
        <v>5</v>
      </c>
      <c r="Q10" s="10">
        <v>138</v>
      </c>
      <c r="R10" s="10">
        <v>53</v>
      </c>
      <c r="S10" s="19"/>
    </row>
    <row r="11" ht="21" customHeight="1" spans="1:19">
      <c r="A11" s="11"/>
      <c r="B11" s="9" t="s">
        <v>30</v>
      </c>
      <c r="C11" s="10">
        <v>5</v>
      </c>
      <c r="D11" s="10">
        <v>156</v>
      </c>
      <c r="E11" s="10">
        <v>1</v>
      </c>
      <c r="F11" s="10"/>
      <c r="G11" s="10">
        <v>-1</v>
      </c>
      <c r="H11" s="10"/>
      <c r="I11" s="10"/>
      <c r="J11" s="12" t="str">
        <f t="shared" si="0"/>
        <v/>
      </c>
      <c r="K11" s="10"/>
      <c r="L11" s="10"/>
      <c r="M11" s="10"/>
      <c r="N11" s="10"/>
      <c r="O11" s="10" t="s">
        <v>30</v>
      </c>
      <c r="P11" s="10">
        <v>5</v>
      </c>
      <c r="Q11" s="10">
        <v>156</v>
      </c>
      <c r="R11" s="10">
        <v>61</v>
      </c>
      <c r="S11" s="19"/>
    </row>
    <row r="12" ht="21" customHeight="1" spans="1:19">
      <c r="A12" s="11" t="s">
        <v>31</v>
      </c>
      <c r="B12" s="9" t="s">
        <v>32</v>
      </c>
      <c r="C12" s="10">
        <v>5</v>
      </c>
      <c r="D12" s="10">
        <v>150</v>
      </c>
      <c r="E12" s="10"/>
      <c r="F12" s="10"/>
      <c r="G12" s="10"/>
      <c r="H12" s="10"/>
      <c r="I12" s="10"/>
      <c r="J12" s="12" t="str">
        <f t="shared" si="0"/>
        <v/>
      </c>
      <c r="K12" s="10"/>
      <c r="L12" s="10"/>
      <c r="M12" s="10"/>
      <c r="N12" s="10"/>
      <c r="O12" s="10" t="s">
        <v>32</v>
      </c>
      <c r="P12" s="10">
        <v>5</v>
      </c>
      <c r="Q12" s="10">
        <v>150</v>
      </c>
      <c r="R12" s="10">
        <v>57</v>
      </c>
      <c r="S12" s="19"/>
    </row>
    <row r="13" ht="21" customHeight="1" spans="1:19">
      <c r="A13" s="11"/>
      <c r="B13" s="9" t="s">
        <v>33</v>
      </c>
      <c r="C13" s="10">
        <v>5</v>
      </c>
      <c r="D13" s="10">
        <v>143</v>
      </c>
      <c r="E13" s="10"/>
      <c r="F13" s="10"/>
      <c r="G13" s="10">
        <v>-2</v>
      </c>
      <c r="H13" s="10"/>
      <c r="I13" s="10"/>
      <c r="J13" s="12">
        <f t="shared" si="0"/>
        <v>-2</v>
      </c>
      <c r="K13" s="10"/>
      <c r="L13" s="10"/>
      <c r="M13" s="10"/>
      <c r="N13" s="10"/>
      <c r="O13" s="10" t="s">
        <v>33</v>
      </c>
      <c r="P13" s="10">
        <v>5</v>
      </c>
      <c r="Q13" s="10">
        <v>141</v>
      </c>
      <c r="R13" s="10">
        <v>57</v>
      </c>
      <c r="S13" s="19"/>
    </row>
    <row r="14" ht="21" customHeight="1" spans="1:19">
      <c r="A14" s="11"/>
      <c r="B14" s="9" t="s">
        <v>34</v>
      </c>
      <c r="C14" s="12">
        <f t="shared" ref="C14:N14" si="1">IF(SUM(C8:C13)=0,"",SUM(C8:C13))</f>
        <v>33</v>
      </c>
      <c r="D14" s="12">
        <f t="shared" si="1"/>
        <v>1027</v>
      </c>
      <c r="E14" s="12">
        <f t="shared" si="1"/>
        <v>9</v>
      </c>
      <c r="F14" s="12" t="str">
        <f t="shared" si="1"/>
        <v/>
      </c>
      <c r="G14" s="12">
        <f t="shared" si="1"/>
        <v>-37</v>
      </c>
      <c r="H14" s="12" t="str">
        <f t="shared" si="1"/>
        <v/>
      </c>
      <c r="I14" s="12" t="str">
        <f t="shared" si="1"/>
        <v/>
      </c>
      <c r="J14" s="12">
        <f t="shared" si="1"/>
        <v>-28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33</v>
      </c>
      <c r="Q14" s="12">
        <f t="shared" si="2"/>
        <v>999</v>
      </c>
      <c r="R14" s="12">
        <f t="shared" si="2"/>
        <v>400</v>
      </c>
      <c r="S14" s="12" t="str">
        <f t="shared" si="2"/>
        <v/>
      </c>
    </row>
    <row r="15" ht="21" customHeight="1" spans="1:19">
      <c r="A15" s="8"/>
      <c r="B15" s="9" t="s">
        <v>26</v>
      </c>
      <c r="C15" s="10"/>
      <c r="D15" s="10"/>
      <c r="E15" s="10"/>
      <c r="F15" s="10"/>
      <c r="G15" s="10"/>
      <c r="H15" s="10"/>
      <c r="I15" s="10"/>
      <c r="J15" s="12" t="str">
        <f t="shared" ref="J15:J17" si="3">IF(SUM(E15:I15)=0,"",SUM(E15:I15))</f>
        <v/>
      </c>
      <c r="K15" s="10"/>
      <c r="L15" s="10"/>
      <c r="M15" s="10"/>
      <c r="N15" s="10"/>
      <c r="O15" s="10" t="s">
        <v>26</v>
      </c>
      <c r="P15" s="10"/>
      <c r="Q15" s="10"/>
      <c r="R15" s="10"/>
      <c r="S15" s="19"/>
    </row>
    <row r="16" ht="21" customHeight="1" spans="1:19">
      <c r="A16" s="11" t="s">
        <v>35</v>
      </c>
      <c r="B16" s="9" t="s">
        <v>27</v>
      </c>
      <c r="C16" s="10"/>
      <c r="D16" s="10"/>
      <c r="E16" s="10"/>
      <c r="F16" s="10"/>
      <c r="G16" s="10"/>
      <c r="H16" s="10"/>
      <c r="I16" s="10"/>
      <c r="J16" s="12" t="str">
        <f t="shared" si="3"/>
        <v/>
      </c>
      <c r="K16" s="10"/>
      <c r="L16" s="10"/>
      <c r="M16" s="10"/>
      <c r="N16" s="10"/>
      <c r="O16" s="10" t="s">
        <v>27</v>
      </c>
      <c r="P16" s="10"/>
      <c r="Q16" s="10"/>
      <c r="R16" s="10"/>
      <c r="S16" s="19"/>
    </row>
    <row r="17" ht="21" customHeight="1" spans="1:19">
      <c r="A17" s="11" t="s">
        <v>36</v>
      </c>
      <c r="B17" s="9" t="s">
        <v>29</v>
      </c>
      <c r="C17" s="10"/>
      <c r="D17" s="10"/>
      <c r="E17" s="10"/>
      <c r="F17" s="10"/>
      <c r="G17" s="10"/>
      <c r="H17" s="10"/>
      <c r="I17" s="10"/>
      <c r="J17" s="12" t="str">
        <f t="shared" si="3"/>
        <v/>
      </c>
      <c r="K17" s="10"/>
      <c r="L17" s="10"/>
      <c r="M17" s="10"/>
      <c r="N17" s="10"/>
      <c r="O17" s="10" t="s">
        <v>29</v>
      </c>
      <c r="P17" s="10"/>
      <c r="Q17" s="10"/>
      <c r="R17" s="10"/>
      <c r="S17" s="19"/>
    </row>
    <row r="18" ht="21" customHeight="1" spans="1:19">
      <c r="A18" s="11"/>
      <c r="B18" s="9" t="s">
        <v>34</v>
      </c>
      <c r="C18" s="12" t="str">
        <f t="shared" ref="C18:N18" si="4">IF(SUM(C15:C17)=0,"",SUM(C15:C17))</f>
        <v/>
      </c>
      <c r="D18" s="12" t="str">
        <f t="shared" si="4"/>
        <v/>
      </c>
      <c r="E18" s="12" t="str">
        <f t="shared" si="4"/>
        <v/>
      </c>
      <c r="F18" s="12" t="str">
        <f t="shared" si="4"/>
        <v/>
      </c>
      <c r="G18" s="12" t="str">
        <f t="shared" si="4"/>
        <v/>
      </c>
      <c r="H18" s="12" t="str">
        <f t="shared" si="4"/>
        <v/>
      </c>
      <c r="I18" s="12" t="str">
        <f t="shared" si="4"/>
        <v/>
      </c>
      <c r="J18" s="12" t="str">
        <f t="shared" si="4"/>
        <v/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 t="str">
        <f t="shared" ref="P18:S18" si="5">IF(SUM(P15:P17)=0,"",SUM(P15:P17))</f>
        <v/>
      </c>
      <c r="Q18" s="12" t="str">
        <f t="shared" si="5"/>
        <v/>
      </c>
      <c r="R18" s="12" t="str">
        <f t="shared" si="5"/>
        <v/>
      </c>
      <c r="S18" s="12" t="str">
        <f t="shared" si="5"/>
        <v/>
      </c>
    </row>
    <row r="19" ht="21" customHeight="1" spans="1:19">
      <c r="A19" s="8"/>
      <c r="B19" s="9" t="s">
        <v>26</v>
      </c>
      <c r="C19" s="10"/>
      <c r="D19" s="10"/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/>
      <c r="Q19" s="10"/>
      <c r="R19" s="10"/>
      <c r="S19" s="10"/>
    </row>
    <row r="20" ht="21" customHeight="1" spans="1:19">
      <c r="A20" s="11" t="s">
        <v>37</v>
      </c>
      <c r="B20" s="9" t="s">
        <v>27</v>
      </c>
      <c r="C20" s="10"/>
      <c r="D20" s="10"/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/>
      <c r="Q20" s="10"/>
      <c r="R20" s="10"/>
      <c r="S20" s="10"/>
    </row>
    <row r="21" ht="21" customHeight="1" spans="1:19">
      <c r="A21" s="11" t="s">
        <v>36</v>
      </c>
      <c r="B21" s="9" t="s">
        <v>29</v>
      </c>
      <c r="C21" s="10"/>
      <c r="D21" s="10"/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/>
      <c r="Q21" s="10"/>
      <c r="R21" s="10"/>
      <c r="S21" s="10"/>
    </row>
    <row r="22" ht="21" customHeight="1" spans="1:19">
      <c r="A22" s="13"/>
      <c r="B22" s="9" t="s">
        <v>34</v>
      </c>
      <c r="C22" s="12" t="str">
        <f t="shared" ref="C22:N22" si="7">IF(SUM(C19:C21)=0,"",SUM(C19:C21))</f>
        <v/>
      </c>
      <c r="D22" s="12" t="str">
        <f t="shared" si="7"/>
        <v/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 t="str">
        <f t="shared" ref="P22:S22" si="8">IF(SUM(P19:P21)=0,"",SUM(P19:P21))</f>
        <v/>
      </c>
      <c r="Q22" s="12" t="str">
        <f t="shared" si="8"/>
        <v/>
      </c>
      <c r="R22" s="12" t="str">
        <f t="shared" si="8"/>
        <v/>
      </c>
      <c r="S22" s="12" t="str">
        <f t="shared" si="8"/>
        <v/>
      </c>
    </row>
    <row r="23" ht="19.5" customHeight="1" spans="1:19">
      <c r="A23" s="14" t="s">
        <v>66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workbookViewId="0">
      <selection activeCell="A9" sqref="$A9:$XFD9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5" t="s">
        <v>67</v>
      </c>
      <c r="E3" s="5"/>
      <c r="F3" s="5"/>
      <c r="G3" s="5" t="s">
        <v>3</v>
      </c>
      <c r="H3" s="5"/>
      <c r="I3" s="5" t="s">
        <v>68</v>
      </c>
      <c r="J3" s="5"/>
      <c r="K3" s="5"/>
      <c r="L3" s="5"/>
      <c r="M3" s="5"/>
      <c r="N3" s="5"/>
      <c r="O3" s="5"/>
      <c r="P3" s="5"/>
      <c r="Q3" s="5" t="s">
        <v>4</v>
      </c>
      <c r="R3" s="5" t="s">
        <v>69</v>
      </c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v>9</v>
      </c>
      <c r="D8" s="10">
        <v>217</v>
      </c>
      <c r="E8" s="10">
        <v>3</v>
      </c>
      <c r="F8" s="10"/>
      <c r="G8" s="10">
        <v>-1</v>
      </c>
      <c r="H8" s="10"/>
      <c r="I8" s="10"/>
      <c r="J8" s="12">
        <f t="shared" ref="J8:J13" si="0">IF(SUM(E8:I8)=0,"",SUM(E8:I8))</f>
        <v>2</v>
      </c>
      <c r="K8" s="10"/>
      <c r="L8" s="10"/>
      <c r="M8" s="10"/>
      <c r="N8" s="10"/>
      <c r="O8" s="10" t="s">
        <v>26</v>
      </c>
      <c r="P8" s="10">
        <v>9</v>
      </c>
      <c r="Q8" s="10">
        <v>219</v>
      </c>
      <c r="R8" s="10">
        <v>106</v>
      </c>
      <c r="S8" s="19"/>
    </row>
    <row r="9" ht="21" customHeight="1" spans="1:19">
      <c r="A9" s="11"/>
      <c r="B9" s="9" t="s">
        <v>27</v>
      </c>
      <c r="C9" s="10">
        <v>8</v>
      </c>
      <c r="D9" s="10">
        <v>201</v>
      </c>
      <c r="E9" s="10">
        <v>1</v>
      </c>
      <c r="F9" s="10"/>
      <c r="G9" s="10">
        <v>-6</v>
      </c>
      <c r="H9" s="10"/>
      <c r="I9" s="10"/>
      <c r="J9" s="12">
        <f t="shared" si="0"/>
        <v>-5</v>
      </c>
      <c r="K9" s="10"/>
      <c r="L9" s="10"/>
      <c r="M9" s="10"/>
      <c r="N9" s="10"/>
      <c r="O9" s="10" t="s">
        <v>27</v>
      </c>
      <c r="P9" s="10">
        <v>8</v>
      </c>
      <c r="Q9" s="10">
        <v>196</v>
      </c>
      <c r="R9" s="10">
        <v>86</v>
      </c>
      <c r="S9" s="19"/>
    </row>
    <row r="10" ht="21" customHeight="1" spans="1:19">
      <c r="A10" s="11" t="s">
        <v>28</v>
      </c>
      <c r="B10" s="9" t="s">
        <v>29</v>
      </c>
      <c r="C10" s="10">
        <v>9</v>
      </c>
      <c r="D10" s="10">
        <v>236</v>
      </c>
      <c r="E10" s="10">
        <v>3</v>
      </c>
      <c r="F10" s="10"/>
      <c r="G10" s="10">
        <v>-4</v>
      </c>
      <c r="H10" s="10"/>
      <c r="I10" s="10"/>
      <c r="J10" s="12">
        <f t="shared" si="0"/>
        <v>-1</v>
      </c>
      <c r="K10" s="10"/>
      <c r="L10" s="10"/>
      <c r="M10" s="10"/>
      <c r="N10" s="10"/>
      <c r="O10" s="10" t="s">
        <v>29</v>
      </c>
      <c r="P10" s="10">
        <v>9</v>
      </c>
      <c r="Q10" s="10">
        <v>235</v>
      </c>
      <c r="R10" s="10">
        <v>118</v>
      </c>
      <c r="S10" s="19"/>
    </row>
    <row r="11" ht="21" customHeight="1" spans="1:19">
      <c r="A11" s="11"/>
      <c r="B11" s="9" t="s">
        <v>30</v>
      </c>
      <c r="C11" s="10">
        <v>9</v>
      </c>
      <c r="D11" s="10">
        <v>264</v>
      </c>
      <c r="E11" s="10">
        <v>4</v>
      </c>
      <c r="F11" s="10"/>
      <c r="G11" s="10">
        <v>-6</v>
      </c>
      <c r="H11" s="10"/>
      <c r="I11" s="10"/>
      <c r="J11" s="12">
        <f t="shared" si="0"/>
        <v>-2</v>
      </c>
      <c r="K11" s="10"/>
      <c r="L11" s="10"/>
      <c r="M11" s="10"/>
      <c r="N11" s="10"/>
      <c r="O11" s="10" t="s">
        <v>30</v>
      </c>
      <c r="P11" s="10">
        <v>9</v>
      </c>
      <c r="Q11" s="10">
        <v>262</v>
      </c>
      <c r="R11" s="10">
        <v>113</v>
      </c>
      <c r="S11" s="19"/>
    </row>
    <row r="12" ht="21" customHeight="1" spans="1:19">
      <c r="A12" s="11" t="s">
        <v>31</v>
      </c>
      <c r="B12" s="9" t="s">
        <v>32</v>
      </c>
      <c r="C12" s="10">
        <v>9</v>
      </c>
      <c r="D12" s="10">
        <v>254</v>
      </c>
      <c r="E12" s="10"/>
      <c r="F12" s="10"/>
      <c r="G12" s="10">
        <v>-3</v>
      </c>
      <c r="H12" s="10"/>
      <c r="I12" s="10"/>
      <c r="J12" s="12">
        <f t="shared" si="0"/>
        <v>-3</v>
      </c>
      <c r="K12" s="10"/>
      <c r="L12" s="10"/>
      <c r="M12" s="10"/>
      <c r="N12" s="10"/>
      <c r="O12" s="10" t="s">
        <v>32</v>
      </c>
      <c r="P12" s="10">
        <v>9</v>
      </c>
      <c r="Q12" s="10">
        <v>251</v>
      </c>
      <c r="R12" s="10">
        <v>110</v>
      </c>
      <c r="S12" s="19"/>
    </row>
    <row r="13" ht="21" customHeight="1" spans="1:19">
      <c r="A13" s="11"/>
      <c r="B13" s="9" t="s">
        <v>33</v>
      </c>
      <c r="C13" s="10">
        <v>8</v>
      </c>
      <c r="D13" s="10">
        <v>234</v>
      </c>
      <c r="E13" s="10">
        <v>2</v>
      </c>
      <c r="F13" s="10"/>
      <c r="G13" s="10">
        <v>-1</v>
      </c>
      <c r="H13" s="10"/>
      <c r="I13" s="10"/>
      <c r="J13" s="12">
        <f t="shared" si="0"/>
        <v>1</v>
      </c>
      <c r="K13" s="10"/>
      <c r="L13" s="10"/>
      <c r="M13" s="10"/>
      <c r="N13" s="10"/>
      <c r="O13" s="10" t="s">
        <v>33</v>
      </c>
      <c r="P13" s="10">
        <v>8</v>
      </c>
      <c r="Q13" s="10">
        <v>235</v>
      </c>
      <c r="R13" s="10">
        <v>108</v>
      </c>
      <c r="S13" s="19"/>
    </row>
    <row r="14" ht="21" customHeight="1" spans="1:19">
      <c r="A14" s="11"/>
      <c r="B14" s="9" t="s">
        <v>34</v>
      </c>
      <c r="C14" s="12">
        <f t="shared" ref="C14:N14" si="1">IF(SUM(C8:C13)=0,"",SUM(C8:C13))</f>
        <v>52</v>
      </c>
      <c r="D14" s="12">
        <f t="shared" si="1"/>
        <v>1406</v>
      </c>
      <c r="E14" s="12">
        <f t="shared" si="1"/>
        <v>13</v>
      </c>
      <c r="F14" s="12" t="str">
        <f t="shared" si="1"/>
        <v/>
      </c>
      <c r="G14" s="12">
        <f t="shared" si="1"/>
        <v>-21</v>
      </c>
      <c r="H14" s="12" t="str">
        <f t="shared" si="1"/>
        <v/>
      </c>
      <c r="I14" s="12" t="str">
        <f t="shared" si="1"/>
        <v/>
      </c>
      <c r="J14" s="12">
        <f t="shared" si="1"/>
        <v>-8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52</v>
      </c>
      <c r="Q14" s="12">
        <f t="shared" si="2"/>
        <v>1398</v>
      </c>
      <c r="R14" s="12">
        <f t="shared" si="2"/>
        <v>641</v>
      </c>
      <c r="S14" s="12" t="str">
        <f t="shared" si="2"/>
        <v/>
      </c>
    </row>
    <row r="15" ht="21" customHeight="1" spans="1:19">
      <c r="A15" s="8"/>
      <c r="B15" s="9" t="s">
        <v>26</v>
      </c>
      <c r="C15" s="10">
        <v>3</v>
      </c>
      <c r="D15" s="10">
        <v>77</v>
      </c>
      <c r="E15" s="10"/>
      <c r="F15" s="10"/>
      <c r="G15" s="10"/>
      <c r="H15" s="10"/>
      <c r="I15" s="10"/>
      <c r="J15" s="12" t="str">
        <f t="shared" ref="J15:J17" si="3">IF(SUM(E15:I15)=0,"",SUM(E15:I15))</f>
        <v/>
      </c>
      <c r="K15" s="10"/>
      <c r="L15" s="10"/>
      <c r="M15" s="10"/>
      <c r="N15" s="10"/>
      <c r="O15" s="10" t="s">
        <v>26</v>
      </c>
      <c r="P15" s="10">
        <v>3</v>
      </c>
      <c r="Q15" s="10">
        <v>77</v>
      </c>
      <c r="R15" s="10">
        <v>30</v>
      </c>
      <c r="S15" s="19"/>
    </row>
    <row r="16" ht="21" customHeight="1" spans="1:19">
      <c r="A16" s="11" t="s">
        <v>35</v>
      </c>
      <c r="B16" s="9" t="s">
        <v>27</v>
      </c>
      <c r="C16" s="10">
        <v>3</v>
      </c>
      <c r="D16" s="10">
        <v>84</v>
      </c>
      <c r="E16" s="10"/>
      <c r="F16" s="10"/>
      <c r="G16" s="10">
        <v>-1</v>
      </c>
      <c r="H16" s="10"/>
      <c r="I16" s="10"/>
      <c r="J16" s="12">
        <f t="shared" si="3"/>
        <v>-1</v>
      </c>
      <c r="K16" s="10"/>
      <c r="L16" s="10"/>
      <c r="M16" s="10"/>
      <c r="N16" s="10"/>
      <c r="O16" s="10" t="s">
        <v>27</v>
      </c>
      <c r="P16" s="10">
        <v>3</v>
      </c>
      <c r="Q16" s="10">
        <v>83</v>
      </c>
      <c r="R16" s="10">
        <v>39</v>
      </c>
      <c r="S16" s="19"/>
    </row>
    <row r="17" ht="21" customHeight="1" spans="1:19">
      <c r="A17" s="11" t="s">
        <v>36</v>
      </c>
      <c r="B17" s="9" t="s">
        <v>29</v>
      </c>
      <c r="C17" s="10">
        <v>3</v>
      </c>
      <c r="D17" s="10">
        <v>91</v>
      </c>
      <c r="E17" s="10"/>
      <c r="F17" s="10"/>
      <c r="G17" s="10">
        <v>-1</v>
      </c>
      <c r="H17" s="10"/>
      <c r="I17" s="10"/>
      <c r="J17" s="12">
        <f t="shared" si="3"/>
        <v>-1</v>
      </c>
      <c r="K17" s="10"/>
      <c r="L17" s="10"/>
      <c r="M17" s="10"/>
      <c r="N17" s="10"/>
      <c r="O17" s="10" t="s">
        <v>29</v>
      </c>
      <c r="P17" s="10">
        <v>3</v>
      </c>
      <c r="Q17" s="10">
        <v>90</v>
      </c>
      <c r="R17" s="10">
        <v>32</v>
      </c>
      <c r="S17" s="19"/>
    </row>
    <row r="18" ht="21" customHeight="1" spans="1:19">
      <c r="A18" s="11"/>
      <c r="B18" s="9" t="s">
        <v>34</v>
      </c>
      <c r="C18" s="12">
        <f t="shared" ref="C18:N18" si="4">IF(SUM(C15:C17)=0,"",SUM(C15:C17))</f>
        <v>9</v>
      </c>
      <c r="D18" s="12">
        <f t="shared" si="4"/>
        <v>252</v>
      </c>
      <c r="E18" s="12" t="str">
        <f t="shared" si="4"/>
        <v/>
      </c>
      <c r="F18" s="12" t="str">
        <f t="shared" si="4"/>
        <v/>
      </c>
      <c r="G18" s="12">
        <f t="shared" si="4"/>
        <v>-2</v>
      </c>
      <c r="H18" s="12" t="str">
        <f t="shared" si="4"/>
        <v/>
      </c>
      <c r="I18" s="12" t="str">
        <f t="shared" si="4"/>
        <v/>
      </c>
      <c r="J18" s="12">
        <f t="shared" si="4"/>
        <v>-2</v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>
        <f t="shared" ref="P18:S18" si="5">IF(SUM(P15:P17)=0,"",SUM(P15:P17))</f>
        <v>9</v>
      </c>
      <c r="Q18" s="12">
        <f t="shared" si="5"/>
        <v>250</v>
      </c>
      <c r="R18" s="12">
        <f t="shared" si="5"/>
        <v>101</v>
      </c>
      <c r="S18" s="12" t="str">
        <f t="shared" si="5"/>
        <v/>
      </c>
    </row>
    <row r="19" ht="21" customHeight="1" spans="1:19">
      <c r="A19" s="8"/>
      <c r="B19" s="9" t="s">
        <v>26</v>
      </c>
      <c r="C19" s="10"/>
      <c r="D19" s="10"/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/>
      <c r="Q19" s="10"/>
      <c r="R19" s="10"/>
      <c r="S19" s="10"/>
    </row>
    <row r="20" ht="21" customHeight="1" spans="1:19">
      <c r="A20" s="11" t="s">
        <v>37</v>
      </c>
      <c r="B20" s="9" t="s">
        <v>27</v>
      </c>
      <c r="C20" s="10"/>
      <c r="D20" s="10"/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/>
      <c r="Q20" s="10"/>
      <c r="R20" s="10"/>
      <c r="S20" s="10"/>
    </row>
    <row r="21" ht="21" customHeight="1" spans="1:19">
      <c r="A21" s="11" t="s">
        <v>36</v>
      </c>
      <c r="B21" s="9" t="s">
        <v>29</v>
      </c>
      <c r="C21" s="10"/>
      <c r="D21" s="10"/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/>
      <c r="Q21" s="10"/>
      <c r="R21" s="10"/>
      <c r="S21" s="10"/>
    </row>
    <row r="22" ht="21" customHeight="1" spans="1:19">
      <c r="A22" s="13"/>
      <c r="B22" s="9" t="s">
        <v>34</v>
      </c>
      <c r="C22" s="12" t="str">
        <f t="shared" ref="C22:N22" si="7">IF(SUM(C19:C21)=0,"",SUM(C19:C21))</f>
        <v/>
      </c>
      <c r="D22" s="12" t="str">
        <f t="shared" si="7"/>
        <v/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 t="str">
        <f t="shared" ref="P22:S22" si="8">IF(SUM(P19:P21)=0,"",SUM(P19:P21))</f>
        <v/>
      </c>
      <c r="Q22" s="12" t="str">
        <f t="shared" si="8"/>
        <v/>
      </c>
      <c r="R22" s="12" t="str">
        <f t="shared" si="8"/>
        <v/>
      </c>
      <c r="S22" s="12" t="str">
        <f t="shared" si="8"/>
        <v/>
      </c>
    </row>
    <row r="23" ht="19.5" customHeight="1" spans="1:19">
      <c r="A23" s="14" t="s">
        <v>70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topLeftCell="A7" workbookViewId="0">
      <selection activeCell="C15" sqref="C15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17" t="s">
        <v>1</v>
      </c>
      <c r="B3" s="17"/>
      <c r="C3" s="17"/>
      <c r="D3" s="21" t="s">
        <v>71</v>
      </c>
      <c r="E3" s="5"/>
      <c r="F3" s="5"/>
      <c r="G3" s="5" t="s">
        <v>3</v>
      </c>
      <c r="H3" s="5"/>
      <c r="I3" s="5"/>
      <c r="J3" s="5"/>
      <c r="K3" s="5"/>
      <c r="L3" s="5"/>
      <c r="M3" s="5"/>
      <c r="N3" s="5"/>
      <c r="O3" s="5"/>
      <c r="P3" s="5"/>
      <c r="Q3" s="5" t="s">
        <v>4</v>
      </c>
      <c r="R3" s="5"/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/>
      <c r="D8" s="10"/>
      <c r="E8" s="10"/>
      <c r="F8" s="10"/>
      <c r="G8" s="10"/>
      <c r="H8" s="10"/>
      <c r="I8" s="10"/>
      <c r="J8" s="12" t="str">
        <f t="shared" ref="J8:J13" si="0">IF(SUM(E8:I8)=0,"",SUM(E8:I8))</f>
        <v/>
      </c>
      <c r="K8" s="10"/>
      <c r="L8" s="10"/>
      <c r="M8" s="10"/>
      <c r="N8" s="10"/>
      <c r="O8" s="10" t="s">
        <v>26</v>
      </c>
      <c r="P8" s="10"/>
      <c r="Q8" s="10"/>
      <c r="R8" s="10"/>
      <c r="S8" s="19"/>
    </row>
    <row r="9" ht="21" customHeight="1" spans="1:19">
      <c r="A9" s="11"/>
      <c r="B9" s="9" t="s">
        <v>27</v>
      </c>
      <c r="C9" s="10"/>
      <c r="D9" s="10"/>
      <c r="E9" s="10"/>
      <c r="F9" s="10"/>
      <c r="G9" s="10"/>
      <c r="H9" s="10"/>
      <c r="I9" s="10"/>
      <c r="J9" s="12" t="str">
        <f t="shared" si="0"/>
        <v/>
      </c>
      <c r="K9" s="10"/>
      <c r="L9" s="10"/>
      <c r="M9" s="10"/>
      <c r="N9" s="10"/>
      <c r="O9" s="10" t="s">
        <v>27</v>
      </c>
      <c r="P9" s="10"/>
      <c r="Q9" s="10"/>
      <c r="R9" s="10"/>
      <c r="S9" s="19"/>
    </row>
    <row r="10" ht="21" customHeight="1" spans="1:19">
      <c r="A10" s="11" t="s">
        <v>28</v>
      </c>
      <c r="B10" s="9" t="s">
        <v>29</v>
      </c>
      <c r="C10" s="10"/>
      <c r="D10" s="10"/>
      <c r="E10" s="10"/>
      <c r="F10" s="10"/>
      <c r="G10" s="10"/>
      <c r="H10" s="10"/>
      <c r="I10" s="10"/>
      <c r="J10" s="12" t="str">
        <f t="shared" si="0"/>
        <v/>
      </c>
      <c r="K10" s="10"/>
      <c r="L10" s="10"/>
      <c r="M10" s="10"/>
      <c r="N10" s="10"/>
      <c r="O10" s="10" t="s">
        <v>29</v>
      </c>
      <c r="P10" s="10"/>
      <c r="Q10" s="10"/>
      <c r="R10" s="10"/>
      <c r="S10" s="19"/>
    </row>
    <row r="11" ht="21" customHeight="1" spans="1:19">
      <c r="A11" s="11"/>
      <c r="B11" s="9" t="s">
        <v>30</v>
      </c>
      <c r="C11" s="10"/>
      <c r="D11" s="10"/>
      <c r="E11" s="10"/>
      <c r="F11" s="10"/>
      <c r="G11" s="10"/>
      <c r="H11" s="10"/>
      <c r="I11" s="10"/>
      <c r="J11" s="12" t="str">
        <f t="shared" si="0"/>
        <v/>
      </c>
      <c r="K11" s="10"/>
      <c r="L11" s="10"/>
      <c r="M11" s="10"/>
      <c r="N11" s="10"/>
      <c r="O11" s="10" t="s">
        <v>30</v>
      </c>
      <c r="P11" s="10"/>
      <c r="Q11" s="10"/>
      <c r="R11" s="10"/>
      <c r="S11" s="19"/>
    </row>
    <row r="12" ht="21" customHeight="1" spans="1:19">
      <c r="A12" s="11" t="s">
        <v>31</v>
      </c>
      <c r="B12" s="9" t="s">
        <v>32</v>
      </c>
      <c r="C12" s="10"/>
      <c r="D12" s="10"/>
      <c r="E12" s="10"/>
      <c r="F12" s="10"/>
      <c r="G12" s="10"/>
      <c r="H12" s="10"/>
      <c r="I12" s="10"/>
      <c r="J12" s="12" t="str">
        <f t="shared" si="0"/>
        <v/>
      </c>
      <c r="K12" s="10"/>
      <c r="L12" s="10"/>
      <c r="M12" s="10"/>
      <c r="N12" s="10"/>
      <c r="O12" s="10" t="s">
        <v>32</v>
      </c>
      <c r="P12" s="10"/>
      <c r="Q12" s="10"/>
      <c r="R12" s="10"/>
      <c r="S12" s="19"/>
    </row>
    <row r="13" ht="21" customHeight="1" spans="1:19">
      <c r="A13" s="11"/>
      <c r="B13" s="9" t="s">
        <v>33</v>
      </c>
      <c r="C13" s="10"/>
      <c r="D13" s="10"/>
      <c r="E13" s="10"/>
      <c r="F13" s="10"/>
      <c r="G13" s="10"/>
      <c r="H13" s="10"/>
      <c r="I13" s="10"/>
      <c r="J13" s="12" t="str">
        <f t="shared" si="0"/>
        <v/>
      </c>
      <c r="K13" s="10"/>
      <c r="L13" s="10"/>
      <c r="M13" s="10"/>
      <c r="N13" s="10"/>
      <c r="O13" s="10" t="s">
        <v>33</v>
      </c>
      <c r="P13" s="10"/>
      <c r="Q13" s="10"/>
      <c r="R13" s="10"/>
      <c r="S13" s="19"/>
    </row>
    <row r="14" ht="21" customHeight="1" spans="1:19">
      <c r="A14" s="11"/>
      <c r="B14" s="9" t="s">
        <v>34</v>
      </c>
      <c r="C14" s="12" t="str">
        <f t="shared" ref="C14:N14" si="1">IF(SUM(C8:C13)=0,"",SUM(C8:C13))</f>
        <v/>
      </c>
      <c r="D14" s="12" t="str">
        <f t="shared" si="1"/>
        <v/>
      </c>
      <c r="E14" s="12" t="str">
        <f t="shared" si="1"/>
        <v/>
      </c>
      <c r="F14" s="12" t="str">
        <f t="shared" si="1"/>
        <v/>
      </c>
      <c r="G14" s="12" t="str">
        <f t="shared" si="1"/>
        <v/>
      </c>
      <c r="H14" s="12" t="str">
        <f t="shared" si="1"/>
        <v/>
      </c>
      <c r="I14" s="12" t="str">
        <f t="shared" si="1"/>
        <v/>
      </c>
      <c r="J14" s="12" t="str">
        <f t="shared" si="1"/>
        <v/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 t="str">
        <f t="shared" ref="P14:S14" si="2">IF(SUM(P8:P13)=0,"",SUM(P8:P13))</f>
        <v/>
      </c>
      <c r="Q14" s="12" t="str">
        <f t="shared" si="2"/>
        <v/>
      </c>
      <c r="R14" s="12" t="str">
        <f t="shared" si="2"/>
        <v/>
      </c>
      <c r="S14" s="12" t="str">
        <f t="shared" si="2"/>
        <v/>
      </c>
    </row>
    <row r="15" ht="21" customHeight="1" spans="1:19">
      <c r="A15" s="8"/>
      <c r="B15" s="9" t="s">
        <v>26</v>
      </c>
      <c r="C15" s="10"/>
      <c r="D15" s="10"/>
      <c r="E15" s="10"/>
      <c r="F15" s="10"/>
      <c r="G15" s="10"/>
      <c r="H15" s="10"/>
      <c r="I15" s="10"/>
      <c r="J15" s="12" t="str">
        <f t="shared" ref="J15:J17" si="3">IF(SUM(E15:I15)=0,"",SUM(E15:I15))</f>
        <v/>
      </c>
      <c r="K15" s="10"/>
      <c r="L15" s="10"/>
      <c r="M15" s="10"/>
      <c r="N15" s="10"/>
      <c r="O15" s="10" t="s">
        <v>26</v>
      </c>
      <c r="P15" s="10"/>
      <c r="Q15" s="10"/>
      <c r="R15" s="10"/>
      <c r="S15" s="19"/>
    </row>
    <row r="16" ht="21" customHeight="1" spans="1:19">
      <c r="A16" s="11" t="s">
        <v>35</v>
      </c>
      <c r="B16" s="9" t="s">
        <v>27</v>
      </c>
      <c r="C16" s="10"/>
      <c r="D16" s="10"/>
      <c r="E16" s="10"/>
      <c r="F16" s="10"/>
      <c r="G16" s="10"/>
      <c r="H16" s="10"/>
      <c r="I16" s="10"/>
      <c r="J16" s="12" t="str">
        <f t="shared" si="3"/>
        <v/>
      </c>
      <c r="K16" s="10"/>
      <c r="L16" s="10"/>
      <c r="M16" s="10"/>
      <c r="N16" s="10"/>
      <c r="O16" s="10" t="s">
        <v>27</v>
      </c>
      <c r="P16" s="10"/>
      <c r="Q16" s="10"/>
      <c r="R16" s="10"/>
      <c r="S16" s="19"/>
    </row>
    <row r="17" ht="21" customHeight="1" spans="1:19">
      <c r="A17" s="11" t="s">
        <v>36</v>
      </c>
      <c r="B17" s="9" t="s">
        <v>29</v>
      </c>
      <c r="C17" s="10"/>
      <c r="D17" s="10"/>
      <c r="E17" s="10"/>
      <c r="F17" s="10"/>
      <c r="G17" s="10"/>
      <c r="H17" s="10"/>
      <c r="I17" s="10"/>
      <c r="J17" s="12" t="str">
        <f t="shared" si="3"/>
        <v/>
      </c>
      <c r="K17" s="10"/>
      <c r="L17" s="10"/>
      <c r="M17" s="10"/>
      <c r="N17" s="10"/>
      <c r="O17" s="10" t="s">
        <v>29</v>
      </c>
      <c r="P17" s="10"/>
      <c r="Q17" s="10"/>
      <c r="R17" s="10"/>
      <c r="S17" s="19"/>
    </row>
    <row r="18" ht="21" customHeight="1" spans="1:19">
      <c r="A18" s="11"/>
      <c r="B18" s="9" t="s">
        <v>34</v>
      </c>
      <c r="C18" s="12" t="str">
        <f t="shared" ref="C18:N18" si="4">IF(SUM(C15:C17)=0,"",SUM(C15:C17))</f>
        <v/>
      </c>
      <c r="D18" s="12" t="str">
        <f t="shared" si="4"/>
        <v/>
      </c>
      <c r="E18" s="12" t="str">
        <f t="shared" si="4"/>
        <v/>
      </c>
      <c r="F18" s="12" t="str">
        <f t="shared" si="4"/>
        <v/>
      </c>
      <c r="G18" s="12" t="str">
        <f t="shared" si="4"/>
        <v/>
      </c>
      <c r="H18" s="12" t="str">
        <f t="shared" si="4"/>
        <v/>
      </c>
      <c r="I18" s="12" t="str">
        <f t="shared" si="4"/>
        <v/>
      </c>
      <c r="J18" s="12" t="str">
        <f t="shared" si="4"/>
        <v/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 t="str">
        <f t="shared" ref="P18:S18" si="5">IF(SUM(P15:P17)=0,"",SUM(P15:P17))</f>
        <v/>
      </c>
      <c r="Q18" s="12" t="str">
        <f t="shared" si="5"/>
        <v/>
      </c>
      <c r="R18" s="12" t="str">
        <f t="shared" si="5"/>
        <v/>
      </c>
      <c r="S18" s="12" t="str">
        <f t="shared" si="5"/>
        <v/>
      </c>
    </row>
    <row r="19" ht="21" customHeight="1" spans="1:19">
      <c r="A19" s="8"/>
      <c r="B19" s="9" t="s">
        <v>26</v>
      </c>
      <c r="C19" s="10">
        <v>10</v>
      </c>
      <c r="D19" s="10">
        <v>529</v>
      </c>
      <c r="E19" s="10">
        <v>2</v>
      </c>
      <c r="F19" s="10"/>
      <c r="G19" s="10"/>
      <c r="H19" s="10"/>
      <c r="I19" s="10"/>
      <c r="J19" s="12">
        <f t="shared" ref="J19:J21" si="6">IF(SUM(E19:I19)=0,"",SUM(E19:I19))</f>
        <v>2</v>
      </c>
      <c r="K19" s="10"/>
      <c r="L19" s="10"/>
      <c r="M19" s="10"/>
      <c r="N19" s="10"/>
      <c r="O19" s="10" t="s">
        <v>26</v>
      </c>
      <c r="P19" s="10">
        <v>10</v>
      </c>
      <c r="Q19" s="10">
        <v>531</v>
      </c>
      <c r="R19" s="10">
        <v>254</v>
      </c>
      <c r="S19" s="10">
        <v>410</v>
      </c>
    </row>
    <row r="20" ht="21" customHeight="1" spans="1:19">
      <c r="A20" s="11" t="s">
        <v>37</v>
      </c>
      <c r="B20" s="9" t="s">
        <v>27</v>
      </c>
      <c r="C20" s="10">
        <v>10</v>
      </c>
      <c r="D20" s="10">
        <v>549</v>
      </c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>
        <v>10</v>
      </c>
      <c r="Q20" s="10">
        <v>549</v>
      </c>
      <c r="R20" s="10">
        <v>256</v>
      </c>
      <c r="S20" s="10">
        <v>421</v>
      </c>
    </row>
    <row r="21" ht="21" customHeight="1" spans="1:19">
      <c r="A21" s="11" t="s">
        <v>36</v>
      </c>
      <c r="B21" s="9" t="s">
        <v>29</v>
      </c>
      <c r="C21" s="10">
        <v>10</v>
      </c>
      <c r="D21" s="10">
        <v>532</v>
      </c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>
        <v>10</v>
      </c>
      <c r="Q21" s="10">
        <v>532</v>
      </c>
      <c r="R21" s="10">
        <v>230</v>
      </c>
      <c r="S21" s="10">
        <v>402</v>
      </c>
    </row>
    <row r="22" ht="21" customHeight="1" spans="1:19">
      <c r="A22" s="13"/>
      <c r="B22" s="9" t="s">
        <v>34</v>
      </c>
      <c r="C22" s="12">
        <f t="shared" ref="C22:N22" si="7">IF(SUM(C19:C21)=0,"",SUM(C19:C21))</f>
        <v>30</v>
      </c>
      <c r="D22" s="12">
        <f t="shared" si="7"/>
        <v>1610</v>
      </c>
      <c r="E22" s="12">
        <f t="shared" si="7"/>
        <v>2</v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>
        <f t="shared" si="7"/>
        <v>2</v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>
        <f t="shared" ref="P22:S22" si="8">IF(SUM(P19:P21)=0,"",SUM(P19:P21))</f>
        <v>30</v>
      </c>
      <c r="Q22" s="12">
        <f t="shared" si="8"/>
        <v>1612</v>
      </c>
      <c r="R22" s="12">
        <f t="shared" si="8"/>
        <v>740</v>
      </c>
      <c r="S22" s="12">
        <f t="shared" si="8"/>
        <v>1233</v>
      </c>
    </row>
    <row r="23" ht="19.5" customHeight="1" spans="1:19">
      <c r="A23" s="14" t="s">
        <v>45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topLeftCell="A7" workbookViewId="0">
      <selection activeCell="Z13" sqref="Z13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5" t="s">
        <v>72</v>
      </c>
      <c r="E3" s="5"/>
      <c r="F3" s="5"/>
      <c r="G3" s="5" t="s">
        <v>3</v>
      </c>
      <c r="H3" s="5"/>
      <c r="I3" s="5"/>
      <c r="J3" s="5"/>
      <c r="K3" s="5"/>
      <c r="L3" s="5"/>
      <c r="M3" s="5"/>
      <c r="N3" s="5"/>
      <c r="O3" s="5"/>
      <c r="P3" s="5"/>
      <c r="Q3" s="5" t="s">
        <v>4</v>
      </c>
      <c r="R3" s="5" t="s">
        <v>73</v>
      </c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/>
      <c r="D8" s="10"/>
      <c r="E8" s="10"/>
      <c r="F8" s="10"/>
      <c r="G8" s="10"/>
      <c r="H8" s="10"/>
      <c r="I8" s="10"/>
      <c r="J8" s="12" t="str">
        <f t="shared" ref="J8:J13" si="0">IF(SUM(E8:I8)=0,"",SUM(E8:I8))</f>
        <v/>
      </c>
      <c r="K8" s="10"/>
      <c r="L8" s="10"/>
      <c r="M8" s="10"/>
      <c r="N8" s="10"/>
      <c r="O8" s="10" t="s">
        <v>26</v>
      </c>
      <c r="P8" s="10"/>
      <c r="Q8" s="10"/>
      <c r="R8" s="10"/>
      <c r="S8" s="19"/>
    </row>
    <row r="9" ht="21" customHeight="1" spans="1:19">
      <c r="A9" s="11"/>
      <c r="B9" s="9" t="s">
        <v>27</v>
      </c>
      <c r="C9" s="10"/>
      <c r="D9" s="10"/>
      <c r="E9" s="10"/>
      <c r="F9" s="10"/>
      <c r="G9" s="10"/>
      <c r="H9" s="10"/>
      <c r="I9" s="10"/>
      <c r="J9" s="12" t="str">
        <f t="shared" si="0"/>
        <v/>
      </c>
      <c r="K9" s="10"/>
      <c r="L9" s="10"/>
      <c r="M9" s="10"/>
      <c r="N9" s="10"/>
      <c r="O9" s="10" t="s">
        <v>27</v>
      </c>
      <c r="P9" s="10"/>
      <c r="Q9" s="10"/>
      <c r="R9" s="10"/>
      <c r="S9" s="19"/>
    </row>
    <row r="10" ht="21" customHeight="1" spans="1:19">
      <c r="A10" s="11" t="s">
        <v>28</v>
      </c>
      <c r="B10" s="9" t="s">
        <v>29</v>
      </c>
      <c r="C10" s="10"/>
      <c r="D10" s="10"/>
      <c r="E10" s="10"/>
      <c r="F10" s="10"/>
      <c r="G10" s="10"/>
      <c r="H10" s="10"/>
      <c r="I10" s="10"/>
      <c r="J10" s="12" t="str">
        <f t="shared" si="0"/>
        <v/>
      </c>
      <c r="K10" s="10"/>
      <c r="L10" s="10"/>
      <c r="M10" s="10"/>
      <c r="N10" s="10"/>
      <c r="O10" s="10" t="s">
        <v>29</v>
      </c>
      <c r="P10" s="10"/>
      <c r="Q10" s="10"/>
      <c r="R10" s="10"/>
      <c r="S10" s="19"/>
    </row>
    <row r="11" ht="21" customHeight="1" spans="1:19">
      <c r="A11" s="11"/>
      <c r="B11" s="9" t="s">
        <v>30</v>
      </c>
      <c r="C11" s="10"/>
      <c r="D11" s="10"/>
      <c r="E11" s="10"/>
      <c r="F11" s="10"/>
      <c r="G11" s="10"/>
      <c r="H11" s="10"/>
      <c r="I11" s="10"/>
      <c r="J11" s="12" t="str">
        <f t="shared" si="0"/>
        <v/>
      </c>
      <c r="K11" s="10"/>
      <c r="L11" s="10"/>
      <c r="M11" s="10"/>
      <c r="N11" s="10"/>
      <c r="O11" s="10" t="s">
        <v>30</v>
      </c>
      <c r="P11" s="10"/>
      <c r="Q11" s="10"/>
      <c r="R11" s="10"/>
      <c r="S11" s="19"/>
    </row>
    <row r="12" ht="21" customHeight="1" spans="1:19">
      <c r="A12" s="11" t="s">
        <v>31</v>
      </c>
      <c r="B12" s="9" t="s">
        <v>32</v>
      </c>
      <c r="C12" s="10"/>
      <c r="D12" s="10"/>
      <c r="E12" s="10"/>
      <c r="F12" s="10"/>
      <c r="G12" s="10"/>
      <c r="H12" s="10"/>
      <c r="I12" s="10"/>
      <c r="J12" s="12" t="str">
        <f t="shared" si="0"/>
        <v/>
      </c>
      <c r="K12" s="10"/>
      <c r="L12" s="10"/>
      <c r="M12" s="10"/>
      <c r="N12" s="10"/>
      <c r="O12" s="10" t="s">
        <v>32</v>
      </c>
      <c r="P12" s="10"/>
      <c r="Q12" s="10"/>
      <c r="R12" s="10"/>
      <c r="S12" s="19"/>
    </row>
    <row r="13" ht="21" customHeight="1" spans="1:19">
      <c r="A13" s="11"/>
      <c r="B13" s="9" t="s">
        <v>33</v>
      </c>
      <c r="C13" s="10"/>
      <c r="D13" s="10"/>
      <c r="E13" s="10"/>
      <c r="F13" s="10"/>
      <c r="G13" s="10"/>
      <c r="H13" s="10"/>
      <c r="I13" s="10"/>
      <c r="J13" s="12" t="str">
        <f t="shared" si="0"/>
        <v/>
      </c>
      <c r="K13" s="10"/>
      <c r="L13" s="10"/>
      <c r="M13" s="10"/>
      <c r="N13" s="10"/>
      <c r="O13" s="10" t="s">
        <v>33</v>
      </c>
      <c r="P13" s="10"/>
      <c r="Q13" s="10"/>
      <c r="R13" s="10"/>
      <c r="S13" s="19"/>
    </row>
    <row r="14" ht="21" customHeight="1" spans="1:19">
      <c r="A14" s="11"/>
      <c r="B14" s="9" t="s">
        <v>34</v>
      </c>
      <c r="C14" s="12" t="str">
        <f t="shared" ref="C14:N14" si="1">IF(SUM(C8:C13)=0,"",SUM(C8:C13))</f>
        <v/>
      </c>
      <c r="D14" s="12" t="str">
        <f t="shared" si="1"/>
        <v/>
      </c>
      <c r="E14" s="12" t="str">
        <f t="shared" si="1"/>
        <v/>
      </c>
      <c r="F14" s="12" t="str">
        <f t="shared" si="1"/>
        <v/>
      </c>
      <c r="G14" s="12" t="str">
        <f t="shared" si="1"/>
        <v/>
      </c>
      <c r="H14" s="12" t="str">
        <f t="shared" si="1"/>
        <v/>
      </c>
      <c r="I14" s="12" t="str">
        <f t="shared" si="1"/>
        <v/>
      </c>
      <c r="J14" s="12" t="str">
        <f t="shared" si="1"/>
        <v/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 t="str">
        <f t="shared" ref="P14:S14" si="2">IF(SUM(P8:P13)=0,"",SUM(P8:P13))</f>
        <v/>
      </c>
      <c r="Q14" s="12" t="str">
        <f t="shared" si="2"/>
        <v/>
      </c>
      <c r="R14" s="12" t="str">
        <f t="shared" si="2"/>
        <v/>
      </c>
      <c r="S14" s="12" t="str">
        <f t="shared" si="2"/>
        <v/>
      </c>
    </row>
    <row r="15" ht="21" customHeight="1" spans="1:19">
      <c r="A15" s="8"/>
      <c r="B15" s="9" t="s">
        <v>26</v>
      </c>
      <c r="C15" s="10" t="s">
        <v>74</v>
      </c>
      <c r="D15" s="10"/>
      <c r="E15" s="10"/>
      <c r="F15" s="10"/>
      <c r="G15" s="10"/>
      <c r="H15" s="10"/>
      <c r="I15" s="10"/>
      <c r="J15" s="12" t="str">
        <f t="shared" ref="J15:J17" si="3">IF(SUM(E15:I15)=0,"",SUM(E15:I15))</f>
        <v/>
      </c>
      <c r="K15" s="10"/>
      <c r="L15" s="10"/>
      <c r="M15" s="10"/>
      <c r="N15" s="10"/>
      <c r="O15" s="10" t="s">
        <v>26</v>
      </c>
      <c r="P15" s="10"/>
      <c r="Q15" s="10"/>
      <c r="R15" s="10"/>
      <c r="S15" s="19"/>
    </row>
    <row r="16" ht="21" customHeight="1" spans="1:19">
      <c r="A16" s="11" t="s">
        <v>35</v>
      </c>
      <c r="B16" s="9" t="s">
        <v>27</v>
      </c>
      <c r="C16" s="10"/>
      <c r="D16" s="10"/>
      <c r="E16" s="10"/>
      <c r="F16" s="10"/>
      <c r="G16" s="10"/>
      <c r="H16" s="10"/>
      <c r="I16" s="10"/>
      <c r="J16" s="12" t="str">
        <f t="shared" si="3"/>
        <v/>
      </c>
      <c r="K16" s="10"/>
      <c r="L16" s="10"/>
      <c r="M16" s="10"/>
      <c r="N16" s="10"/>
      <c r="O16" s="10" t="s">
        <v>27</v>
      </c>
      <c r="P16" s="10"/>
      <c r="Q16" s="10"/>
      <c r="R16" s="10"/>
      <c r="S16" s="19"/>
    </row>
    <row r="17" ht="21" customHeight="1" spans="1:19">
      <c r="A17" s="11" t="s">
        <v>36</v>
      </c>
      <c r="B17" s="9" t="s">
        <v>29</v>
      </c>
      <c r="C17" s="10"/>
      <c r="D17" s="10"/>
      <c r="E17" s="10"/>
      <c r="F17" s="10"/>
      <c r="G17" s="10"/>
      <c r="H17" s="10"/>
      <c r="I17" s="10"/>
      <c r="J17" s="12" t="str">
        <f t="shared" si="3"/>
        <v/>
      </c>
      <c r="K17" s="10"/>
      <c r="L17" s="10"/>
      <c r="M17" s="10"/>
      <c r="N17" s="10"/>
      <c r="O17" s="10" t="s">
        <v>29</v>
      </c>
      <c r="P17" s="10"/>
      <c r="Q17" s="10"/>
      <c r="R17" s="10"/>
      <c r="S17" s="19"/>
    </row>
    <row r="18" ht="21" customHeight="1" spans="1:19">
      <c r="A18" s="11"/>
      <c r="B18" s="9" t="s">
        <v>34</v>
      </c>
      <c r="C18" s="12" t="str">
        <f t="shared" ref="C18:N18" si="4">IF(SUM(C15:C17)=0,"",SUM(C15:C17))</f>
        <v/>
      </c>
      <c r="D18" s="12" t="str">
        <f t="shared" si="4"/>
        <v/>
      </c>
      <c r="E18" s="12" t="str">
        <f t="shared" si="4"/>
        <v/>
      </c>
      <c r="F18" s="12" t="str">
        <f t="shared" si="4"/>
        <v/>
      </c>
      <c r="G18" s="12" t="str">
        <f t="shared" si="4"/>
        <v/>
      </c>
      <c r="H18" s="12" t="str">
        <f t="shared" si="4"/>
        <v/>
      </c>
      <c r="I18" s="12" t="str">
        <f t="shared" si="4"/>
        <v/>
      </c>
      <c r="J18" s="12" t="str">
        <f t="shared" si="4"/>
        <v/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 t="str">
        <f t="shared" ref="P18:S18" si="5">IF(SUM(P15:P17)=0,"",SUM(P15:P17))</f>
        <v/>
      </c>
      <c r="Q18" s="12" t="str">
        <f t="shared" si="5"/>
        <v/>
      </c>
      <c r="R18" s="12" t="str">
        <f t="shared" si="5"/>
        <v/>
      </c>
      <c r="S18" s="12" t="str">
        <f t="shared" si="5"/>
        <v/>
      </c>
    </row>
    <row r="19" ht="21" customHeight="1" spans="1:19">
      <c r="A19" s="8"/>
      <c r="B19" s="9" t="s">
        <v>26</v>
      </c>
      <c r="C19" s="10">
        <v>9</v>
      </c>
      <c r="D19" s="10">
        <v>420</v>
      </c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>
        <v>9</v>
      </c>
      <c r="Q19" s="10">
        <v>420</v>
      </c>
      <c r="R19" s="10">
        <v>142</v>
      </c>
      <c r="S19" s="10">
        <v>416</v>
      </c>
    </row>
    <row r="20" ht="21" customHeight="1" spans="1:19">
      <c r="A20" s="11" t="s">
        <v>37</v>
      </c>
      <c r="B20" s="9" t="s">
        <v>27</v>
      </c>
      <c r="C20" s="10">
        <v>8</v>
      </c>
      <c r="D20" s="10">
        <v>380</v>
      </c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>
        <v>8</v>
      </c>
      <c r="Q20" s="10">
        <v>380</v>
      </c>
      <c r="R20" s="10">
        <v>135</v>
      </c>
      <c r="S20" s="10">
        <v>380</v>
      </c>
    </row>
    <row r="21" ht="21" customHeight="1" spans="1:19">
      <c r="A21" s="11" t="s">
        <v>36</v>
      </c>
      <c r="B21" s="9" t="s">
        <v>29</v>
      </c>
      <c r="C21" s="10">
        <v>8</v>
      </c>
      <c r="D21" s="10">
        <v>345</v>
      </c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>
        <v>8</v>
      </c>
      <c r="Q21" s="10">
        <v>345</v>
      </c>
      <c r="R21" s="10">
        <v>113</v>
      </c>
      <c r="S21" s="10">
        <v>343</v>
      </c>
    </row>
    <row r="22" ht="21" customHeight="1" spans="1:19">
      <c r="A22" s="13"/>
      <c r="B22" s="9" t="s">
        <v>34</v>
      </c>
      <c r="C22" s="12">
        <f t="shared" ref="C22:N22" si="7">IF(SUM(C19:C21)=0,"",SUM(C19:C21))</f>
        <v>25</v>
      </c>
      <c r="D22" s="12">
        <f t="shared" si="7"/>
        <v>1145</v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>
        <f t="shared" ref="P22:S22" si="8">IF(SUM(P19:P21)=0,"",SUM(P19:P21))</f>
        <v>25</v>
      </c>
      <c r="Q22" s="12">
        <f t="shared" si="8"/>
        <v>1145</v>
      </c>
      <c r="R22" s="12">
        <f t="shared" si="8"/>
        <v>390</v>
      </c>
      <c r="S22" s="12">
        <f t="shared" si="8"/>
        <v>1139</v>
      </c>
    </row>
    <row r="23" ht="19.5" customHeight="1" spans="1:19">
      <c r="A23" s="14" t="s">
        <v>45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" right="0.2" top="0.79" bottom="0.79" header="0.51" footer="0.51"/>
  <pageSetup paperSize="9" scale="88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workbookViewId="0">
      <selection activeCell="D3" sqref="D3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24" t="s">
        <v>2</v>
      </c>
      <c r="E3" s="5"/>
      <c r="F3" s="5"/>
      <c r="G3" s="5" t="s">
        <v>3</v>
      </c>
      <c r="H3" s="5"/>
      <c r="I3" s="5"/>
      <c r="J3" s="5"/>
      <c r="K3" s="5"/>
      <c r="L3" s="5"/>
      <c r="M3" s="5"/>
      <c r="N3" s="5"/>
      <c r="O3" s="5"/>
      <c r="P3" s="5"/>
      <c r="Q3" s="5" t="s">
        <v>4</v>
      </c>
      <c r="R3" s="5"/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f>长港!C8+杜山!C8+泽林!C8+碧石!C8+汀祖!C8+花湖!C8+凤凰!C8+古楼!C8+西山!C8+樊口!C8</f>
        <v>138</v>
      </c>
      <c r="D8" s="10">
        <f>长港!D8+杜山!D8+泽林!D8+碧石!D8+汀祖!D8+花湖!D8+凤凰!D8+古楼!D8+西山!D8+樊口!D8</f>
        <v>4689</v>
      </c>
      <c r="E8" s="10">
        <f>长港!E8+杜山!E8+泽林!E8+碧石!E8+汀祖!E8+花湖!E8+凤凰!E8+古楼!E8+西山!E8+樊口!E8</f>
        <v>126</v>
      </c>
      <c r="F8" s="10">
        <f>长港!F8+杜山!F8+泽林!F8+碧石!F8+汀祖!F8+花湖!F8+凤凰!F8+古楼!F8+西山!F8+樊口!F8</f>
        <v>1</v>
      </c>
      <c r="G8" s="10">
        <f>长港!G8+杜山!G8+泽林!G8+碧石!G8+汀祖!G8+花湖!G8+凤凰!G8+古楼!G8+西山!G8+樊口!G8</f>
        <v>-117</v>
      </c>
      <c r="H8" s="10">
        <f>长港!H8+杜山!H8+泽林!H8+碧石!H8+汀祖!H8+花湖!H8+凤凰!H8+古楼!H8+西山!H8+樊口!H8</f>
        <v>0</v>
      </c>
      <c r="I8" s="10">
        <f>长港!I8+杜山!I8+泽林!I8+碧石!I8+汀祖!I8+花湖!I8+凤凰!I8+古楼!I8+西山!I8+樊口!I8</f>
        <v>0</v>
      </c>
      <c r="J8" s="12">
        <f t="shared" ref="J8:J13" si="0">IF(SUM(E8:I8)=0,"",SUM(E8:I8))</f>
        <v>10</v>
      </c>
      <c r="K8" s="10"/>
      <c r="L8" s="10"/>
      <c r="M8" s="10"/>
      <c r="N8" s="10"/>
      <c r="O8" s="10" t="s">
        <v>26</v>
      </c>
      <c r="P8" s="10">
        <f>长港!P8+杜山!P8+泽林!P8+碧石!P8+汀祖!P8+花湖!P8+凤凰!P8+古楼!P8+西山!P8+樊口!P8</f>
        <v>137</v>
      </c>
      <c r="Q8" s="10">
        <f>长港!Q8+杜山!Q8+泽林!Q8+碧石!Q8+汀祖!Q8+花湖!Q8+凤凰!Q8+古楼!Q8+西山!Q8+樊口!Q8</f>
        <v>4699</v>
      </c>
      <c r="R8" s="10">
        <f>长港!R8+杜山!R8+泽林!R8+碧石!R8+汀祖!R8+花湖!R8+凤凰!R8+古楼!R8+西山!R8+樊口!R8</f>
        <v>2165</v>
      </c>
      <c r="S8" s="10">
        <f>长港!S8+杜山!S8+泽林!S8+碧石!S8+汀祖!S8+花湖!S8+凤凰!S8+古楼!S8+西山!S8+樊口!S8</f>
        <v>48</v>
      </c>
    </row>
    <row r="9" ht="21" customHeight="1" spans="1:19">
      <c r="A9" s="11"/>
      <c r="B9" s="9" t="s">
        <v>27</v>
      </c>
      <c r="C9" s="10">
        <f>长港!C9+杜山!C9+泽林!C9+碧石!C9+汀祖!C9+花湖!C9+凤凰!C9+古楼!C9+西山!C9+樊口!C9</f>
        <v>131</v>
      </c>
      <c r="D9" s="10">
        <f>长港!D9+杜山!D9+泽林!D9+碧石!D9+汀祖!D9+花湖!D9+凤凰!D9+古楼!D9+西山!D9+樊口!D9</f>
        <v>4504</v>
      </c>
      <c r="E9" s="10">
        <f>长港!E9+杜山!E9+泽林!E9+碧石!E9+汀祖!E9+花湖!E9+凤凰!E9+古楼!E9+西山!E9+樊口!E9</f>
        <v>88</v>
      </c>
      <c r="F9" s="10">
        <f>长港!F9+杜山!F9+泽林!F9+碧石!F9+汀祖!F9+花湖!F9+凤凰!F9+古楼!F9+西山!F9+樊口!F9</f>
        <v>2</v>
      </c>
      <c r="G9" s="10">
        <f>长港!G9+杜山!G9+泽林!G9+碧石!G9+汀祖!G9+花湖!G9+凤凰!G9+古楼!G9+西山!G9+樊口!G9</f>
        <v>-74</v>
      </c>
      <c r="H9" s="10">
        <f>长港!H9+杜山!H9+泽林!H9+碧石!H9+汀祖!H9+花湖!H9+凤凰!H9+古楼!H9+西山!H9+樊口!H9</f>
        <v>-1</v>
      </c>
      <c r="I9" s="10">
        <f>长港!I9+杜山!I9+泽林!I9+碧石!I9+汀祖!I9+花湖!I9+凤凰!I9+古楼!I9+西山!I9+樊口!I9</f>
        <v>0</v>
      </c>
      <c r="J9" s="12">
        <f t="shared" si="0"/>
        <v>15</v>
      </c>
      <c r="K9" s="10"/>
      <c r="L9" s="10"/>
      <c r="M9" s="10"/>
      <c r="N9" s="10"/>
      <c r="O9" s="10" t="s">
        <v>27</v>
      </c>
      <c r="P9" s="10">
        <f>长港!P9+杜山!P9+泽林!P9+碧石!P9+汀祖!P9+花湖!P9+凤凰!P9+古楼!P9+西山!P9+樊口!P9</f>
        <v>131</v>
      </c>
      <c r="Q9" s="10">
        <f>长港!Q9+杜山!Q9+泽林!Q9+碧石!Q9+汀祖!Q9+花湖!Q9+凤凰!Q9+古楼!Q9+西山!Q9+樊口!Q9</f>
        <v>4519</v>
      </c>
      <c r="R9" s="10">
        <f>长港!R9+杜山!R9+泽林!R9+碧石!R9+汀祖!R9+花湖!R9+凤凰!R9+古楼!R9+西山!R9+樊口!R9</f>
        <v>1922</v>
      </c>
      <c r="S9" s="10">
        <f>长港!S9+杜山!S9+泽林!S9+碧石!S9+汀祖!S9+花湖!S9+凤凰!S9+古楼!S9+西山!S9+樊口!S9</f>
        <v>49</v>
      </c>
    </row>
    <row r="10" ht="21" customHeight="1" spans="1:19">
      <c r="A10" s="11" t="s">
        <v>28</v>
      </c>
      <c r="B10" s="9" t="s">
        <v>29</v>
      </c>
      <c r="C10" s="10">
        <f>长港!C10+杜山!C10+泽林!C10+碧石!C10+汀祖!C10+花湖!C10+凤凰!C10+古楼!C10+西山!C10+樊口!C10</f>
        <v>121</v>
      </c>
      <c r="D10" s="10">
        <f>长港!D10+杜山!D10+泽林!D10+碧石!D10+汀祖!D10+花湖!D10+凤凰!D10+古楼!D10+西山!D10+樊口!D10</f>
        <v>4237</v>
      </c>
      <c r="E10" s="10">
        <f>长港!E10+杜山!E10+泽林!E10+碧石!E10+汀祖!E10+花湖!E10+凤凰!E10+古楼!E10+西山!E10+樊口!E10</f>
        <v>90</v>
      </c>
      <c r="F10" s="10">
        <f>长港!F10+杜山!F10+泽林!F10+碧石!F10+汀祖!F10+花湖!F10+凤凰!F10+古楼!F10+西山!F10+樊口!F10</f>
        <v>4</v>
      </c>
      <c r="G10" s="10">
        <f>长港!G10+杜山!G10+泽林!G10+碧石!G10+汀祖!G10+花湖!G10+凤凰!G10+古楼!G10+西山!G10+樊口!G10</f>
        <v>-85</v>
      </c>
      <c r="H10" s="10">
        <f>长港!H10+杜山!H10+泽林!H10+碧石!H10+汀祖!H10+花湖!H10+凤凰!H10+古楼!H10+西山!H10+樊口!H10</f>
        <v>-1</v>
      </c>
      <c r="I10" s="10">
        <f>长港!I10+杜山!I10+泽林!I10+碧石!I10+汀祖!I10+花湖!I10+凤凰!I10+古楼!I10+西山!I10+樊口!I10</f>
        <v>0</v>
      </c>
      <c r="J10" s="12">
        <f t="shared" si="0"/>
        <v>8</v>
      </c>
      <c r="K10" s="10"/>
      <c r="L10" s="10"/>
      <c r="M10" s="10"/>
      <c r="N10" s="10"/>
      <c r="O10" s="10" t="s">
        <v>29</v>
      </c>
      <c r="P10" s="10">
        <f>长港!P10+杜山!P10+泽林!P10+碧石!P10+汀祖!P10+花湖!P10+凤凰!P10+古楼!P10+西山!P10+樊口!P10</f>
        <v>122</v>
      </c>
      <c r="Q10" s="10">
        <f>长港!Q10+杜山!Q10+泽林!Q10+碧石!Q10+汀祖!Q10+花湖!Q10+凤凰!Q10+古楼!Q10+西山!Q10+樊口!Q10</f>
        <v>4245</v>
      </c>
      <c r="R10" s="10">
        <f>长港!R10+杜山!R10+泽林!R10+碧石!R10+汀祖!R10+花湖!R10+凤凰!R10+古楼!R10+西山!R10+樊口!R10</f>
        <v>1815</v>
      </c>
      <c r="S10" s="10">
        <f>长港!S10+杜山!S10+泽林!S10+碧石!S10+汀祖!S10+花湖!S10+凤凰!S10+古楼!S10+西山!S10+樊口!S10</f>
        <v>78</v>
      </c>
    </row>
    <row r="11" ht="21" customHeight="1" spans="1:19">
      <c r="A11" s="11"/>
      <c r="B11" s="9" t="s">
        <v>30</v>
      </c>
      <c r="C11" s="10">
        <f>长港!C11+杜山!C11+泽林!C11+碧石!C11+汀祖!C11+花湖!C11+凤凰!C11+古楼!C11+西山!C11+樊口!C11</f>
        <v>123</v>
      </c>
      <c r="D11" s="10">
        <f>长港!D11+杜山!D11+泽林!D11+碧石!D11+汀祖!D11+花湖!D11+凤凰!D11+古楼!D11+西山!D11+樊口!D11</f>
        <v>4783</v>
      </c>
      <c r="E11" s="10">
        <f>长港!E11+杜山!E11+泽林!E11+碧石!E11+汀祖!E11+花湖!E11+凤凰!E11+古楼!E11+西山!E11+樊口!E11</f>
        <v>61</v>
      </c>
      <c r="F11" s="10">
        <f>长港!F11+杜山!F11+泽林!F11+碧石!F11+汀祖!F11+花湖!F11+凤凰!F11+古楼!F11+西山!F11+樊口!F11</f>
        <v>2</v>
      </c>
      <c r="G11" s="10">
        <f>长港!G11+杜山!G11+泽林!G11+碧石!G11+汀祖!G11+花湖!G11+凤凰!G11+古楼!G11+西山!G11+樊口!G11</f>
        <v>-77</v>
      </c>
      <c r="H11" s="10">
        <f>长港!H11+杜山!H11+泽林!H11+碧石!H11+汀祖!H11+花湖!H11+凤凰!H11+古楼!H11+西山!H11+樊口!H11</f>
        <v>-2</v>
      </c>
      <c r="I11" s="10">
        <f>长港!I11+杜山!I11+泽林!I11+碧石!I11+汀祖!I11+花湖!I11+凤凰!I11+古楼!I11+西山!I11+樊口!I11</f>
        <v>-1</v>
      </c>
      <c r="J11" s="12">
        <f t="shared" si="0"/>
        <v>-17</v>
      </c>
      <c r="K11" s="10"/>
      <c r="L11" s="10"/>
      <c r="M11" s="10"/>
      <c r="N11" s="10"/>
      <c r="O11" s="10" t="s">
        <v>30</v>
      </c>
      <c r="P11" s="10">
        <f>长港!P11+杜山!P11+泽林!P11+碧石!P11+汀祖!P11+花湖!P11+凤凰!P11+古楼!P11+西山!P11+樊口!P11</f>
        <v>126</v>
      </c>
      <c r="Q11" s="10">
        <f>长港!Q11+杜山!Q11+泽林!Q11+碧石!Q11+汀祖!Q11+花湖!Q11+凤凰!Q11+古楼!Q11+西山!Q11+樊口!Q11</f>
        <v>4766</v>
      </c>
      <c r="R11" s="10">
        <f>长港!R11+杜山!R11+泽林!R11+碧石!R11+汀祖!R11+花湖!R11+凤凰!R11+古楼!R11+西山!R11+樊口!R11</f>
        <v>1982</v>
      </c>
      <c r="S11" s="10">
        <f>长港!S11+杜山!S11+泽林!S11+碧石!S11+汀祖!S11+花湖!S11+凤凰!S11+古楼!S11+西山!S11+樊口!S11</f>
        <v>118</v>
      </c>
    </row>
    <row r="12" ht="21" customHeight="1" spans="1:19">
      <c r="A12" s="11" t="s">
        <v>31</v>
      </c>
      <c r="B12" s="9" t="s">
        <v>32</v>
      </c>
      <c r="C12" s="10">
        <f>长港!C12+杜山!C12+泽林!C12+碧石!C12+汀祖!C12+花湖!C12+凤凰!C12+古楼!C12+西山!C12+樊口!C12</f>
        <v>107</v>
      </c>
      <c r="D12" s="10">
        <f>长港!D12+杜山!D12+泽林!D12+碧石!D12+汀祖!D12+花湖!D12+凤凰!D12+古楼!D12+西山!D12+樊口!D12</f>
        <v>4334</v>
      </c>
      <c r="E12" s="10">
        <f>长港!E12+杜山!E12+泽林!E12+碧石!E12+汀祖!E12+花湖!E12+凤凰!E12+古楼!E12+西山!E12+樊口!E12</f>
        <v>91</v>
      </c>
      <c r="F12" s="10">
        <f>长港!F12+杜山!F12+泽林!F12+碧石!F12+汀祖!F12+花湖!F12+凤凰!F12+古楼!F12+西山!F12+樊口!F12</f>
        <v>1</v>
      </c>
      <c r="G12" s="10">
        <f>长港!G12+杜山!G12+泽林!G12+碧石!G12+汀祖!G12+花湖!G12+凤凰!G12+古楼!G12+西山!G12+樊口!G12</f>
        <v>-57</v>
      </c>
      <c r="H12" s="10">
        <f>长港!H12+杜山!H12+泽林!H12+碧石!H12+汀祖!H12+花湖!H12+凤凰!H12+古楼!H12+西山!H12+樊口!H12</f>
        <v>0</v>
      </c>
      <c r="I12" s="10">
        <f>长港!I12+杜山!I12+泽林!I12+碧石!I12+汀祖!I12+花湖!I12+凤凰!I12+古楼!I12+西山!I12+樊口!I12</f>
        <v>0</v>
      </c>
      <c r="J12" s="12">
        <f t="shared" si="0"/>
        <v>35</v>
      </c>
      <c r="K12" s="10"/>
      <c r="L12" s="10"/>
      <c r="M12" s="10"/>
      <c r="N12" s="10"/>
      <c r="O12" s="10" t="s">
        <v>32</v>
      </c>
      <c r="P12" s="10">
        <f>长港!P12+杜山!P12+泽林!P12+碧石!P12+汀祖!P12+花湖!P12+凤凰!P12+古楼!P12+西山!P12+樊口!P12</f>
        <v>110</v>
      </c>
      <c r="Q12" s="10">
        <f>长港!Q12+杜山!Q12+泽林!Q12+碧石!Q12+汀祖!Q12+花湖!Q12+凤凰!Q12+古楼!Q12+西山!Q12+樊口!Q12</f>
        <v>4369</v>
      </c>
      <c r="R12" s="10">
        <f>长港!R12+杜山!R12+泽林!R12+碧石!R12+汀祖!R12+花湖!R12+凤凰!R12+古楼!R12+西山!R12+樊口!R12</f>
        <v>1786</v>
      </c>
      <c r="S12" s="10">
        <f>长港!S12+杜山!S12+泽林!S12+碧石!S12+汀祖!S12+花湖!S12+凤凰!S12+古楼!S12+西山!S12+樊口!S12</f>
        <v>122</v>
      </c>
    </row>
    <row r="13" ht="21" customHeight="1" spans="1:19">
      <c r="A13" s="11"/>
      <c r="B13" s="9" t="s">
        <v>33</v>
      </c>
      <c r="C13" s="10">
        <f>长港!C13+杜山!C13+泽林!C13+碧石!C13+汀祖!C13+花湖!C13+凤凰!C13+古楼!C13+西山!C13+樊口!C13</f>
        <v>98</v>
      </c>
      <c r="D13" s="10">
        <f>长港!D13+杜山!D13+泽林!D13+碧石!D13+汀祖!D13+花湖!D13+凤凰!D13+古楼!D13+西山!D13+樊口!D13</f>
        <v>4203</v>
      </c>
      <c r="E13" s="10">
        <f>长港!E13+杜山!E13+泽林!E13+碧石!E13+汀祖!E13+花湖!E13+凤凰!E13+古楼!E13+西山!E13+樊口!E13</f>
        <v>85</v>
      </c>
      <c r="F13" s="10">
        <f>长港!F13+杜山!F13+泽林!F13+碧石!F13+汀祖!F13+花湖!F13+凤凰!F13+古楼!F13+西山!F13+樊口!F13</f>
        <v>0</v>
      </c>
      <c r="G13" s="10">
        <f>长港!G13+杜山!G13+泽林!G13+碧石!G13+汀祖!G13+花湖!G13+凤凰!G13+古楼!G13+西山!G13+樊口!G13</f>
        <v>-35</v>
      </c>
      <c r="H13" s="10">
        <f>长港!H13+杜山!H13+泽林!H13+碧石!H13+汀祖!H13+花湖!H13+凤凰!H13+古楼!H13+西山!H13+樊口!H13</f>
        <v>0</v>
      </c>
      <c r="I13" s="10">
        <f>长港!I13+杜山!I13+泽林!I13+碧石!I13+汀祖!I13+花湖!I13+凤凰!I13+古楼!I13+西山!I13+樊口!I13</f>
        <v>0</v>
      </c>
      <c r="J13" s="12">
        <f t="shared" si="0"/>
        <v>50</v>
      </c>
      <c r="K13" s="10"/>
      <c r="L13" s="10"/>
      <c r="M13" s="10"/>
      <c r="N13" s="10"/>
      <c r="O13" s="10" t="s">
        <v>33</v>
      </c>
      <c r="P13" s="10">
        <f>长港!P13+杜山!P13+泽林!P13+碧石!P13+汀祖!P13+花湖!P13+凤凰!P13+古楼!P13+西山!P13+樊口!P13</f>
        <v>102</v>
      </c>
      <c r="Q13" s="10">
        <f>长港!Q13+杜山!Q13+泽林!Q13+碧石!Q13+汀祖!Q13+花湖!Q13+凤凰!Q13+古楼!Q13+西山!Q13+樊口!Q13</f>
        <v>4253</v>
      </c>
      <c r="R13" s="10">
        <f>长港!R13+杜山!R13+泽林!R13+碧石!R13+汀祖!R13+花湖!R13+凤凰!R13+古楼!R13+西山!R13+樊口!R13</f>
        <v>1783</v>
      </c>
      <c r="S13" s="10">
        <f>长港!S13+杜山!S13+泽林!S13+碧石!S13+汀祖!S13+花湖!S13+凤凰!S13+古楼!S13+西山!S13+樊口!S13</f>
        <v>136</v>
      </c>
    </row>
    <row r="14" ht="21" customHeight="1" spans="1:19">
      <c r="A14" s="11"/>
      <c r="B14" s="9" t="s">
        <v>34</v>
      </c>
      <c r="C14" s="12">
        <f t="shared" ref="C14:N14" si="1">IF(SUM(C8:C13)=0,"",SUM(C8:C13))</f>
        <v>718</v>
      </c>
      <c r="D14" s="12">
        <f t="shared" si="1"/>
        <v>26750</v>
      </c>
      <c r="E14" s="12">
        <f t="shared" si="1"/>
        <v>541</v>
      </c>
      <c r="F14" s="12">
        <f t="shared" si="1"/>
        <v>10</v>
      </c>
      <c r="G14" s="12">
        <f t="shared" si="1"/>
        <v>-445</v>
      </c>
      <c r="H14" s="12">
        <f t="shared" si="1"/>
        <v>-4</v>
      </c>
      <c r="I14" s="12">
        <f t="shared" si="1"/>
        <v>-1</v>
      </c>
      <c r="J14" s="12">
        <f t="shared" si="1"/>
        <v>101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728</v>
      </c>
      <c r="Q14" s="12">
        <f t="shared" si="2"/>
        <v>26851</v>
      </c>
      <c r="R14" s="12">
        <f t="shared" si="2"/>
        <v>11453</v>
      </c>
      <c r="S14" s="12">
        <f t="shared" si="2"/>
        <v>551</v>
      </c>
    </row>
    <row r="15" ht="21" customHeight="1" spans="1:19">
      <c r="A15" s="8"/>
      <c r="B15" s="9" t="s">
        <v>26</v>
      </c>
      <c r="C15" s="10">
        <f>SUM(长港!C15,杜山!C15,泽林!C15,碧石!C15,汀祖!C15,花湖!C15,凤凰!C15,古楼!C15,西山!C15,樊口!C15)</f>
        <v>46</v>
      </c>
      <c r="D15" s="10">
        <f>SUM(长港!D15,杜山!D15,泽林!D15,碧石!D15,汀祖!D15,花湖!D15,凤凰!D15,古楼!D15,西山!D15,樊口!D15)</f>
        <v>2142</v>
      </c>
      <c r="E15" s="10">
        <f>SUM(长港!E15,杜山!E15,泽林!E15,碧石!E15,汀祖!E15,花湖!E15,凤凰!E15,古楼!E15,西山!E15,樊口!E15)</f>
        <v>15</v>
      </c>
      <c r="F15" s="10">
        <f>SUM(长港!F15,杜山!F15,泽林!F15,碧石!F15,汀祖!F15,花湖!F15,凤凰!F15,古楼!F15,西山!F15,樊口!F15)</f>
        <v>0</v>
      </c>
      <c r="G15" s="10">
        <f>SUM(长港!G15,杜山!G15,泽林!G15,碧石!G15,汀祖!G15,花湖!G15,凤凰!G15,古楼!G15,西山!G15,樊口!G15)</f>
        <v>-46</v>
      </c>
      <c r="H15" s="10">
        <f>SUM(长港!H15,杜山!H15,泽林!H15,碧石!H15,汀祖!H15,花湖!H15,凤凰!H15,古楼!H15,西山!H15,樊口!H15)</f>
        <v>0</v>
      </c>
      <c r="I15" s="10">
        <f>SUM(长港!I15,杜山!I15,泽林!I15,碧石!I15,汀祖!I15,花湖!I15,凤凰!I15,古楼!I15,西山!I15,樊口!I15)</f>
        <v>0</v>
      </c>
      <c r="J15" s="12">
        <f t="shared" ref="J15:J17" si="3">IF(SUM(E15:I15)=0,"",SUM(E15:I15))</f>
        <v>-31</v>
      </c>
      <c r="K15" s="10"/>
      <c r="L15" s="10"/>
      <c r="M15" s="10"/>
      <c r="N15" s="10"/>
      <c r="O15" s="10" t="s">
        <v>26</v>
      </c>
      <c r="P15" s="10">
        <f>长港!P15+杜山!P15+泽林!P15+碧石!P15+汀祖!P15+花湖!P15+凤凰!P15+古楼!P15+西山!P15+樊口!P15</f>
        <v>45</v>
      </c>
      <c r="Q15" s="10">
        <f>长港!Q15+杜山!Q15+泽林!Q15+碧石!Q15+汀祖!Q15+花湖!Q15+凤凰!Q15+古楼!Q15+西山!Q15+樊口!Q15</f>
        <v>2111</v>
      </c>
      <c r="R15" s="10">
        <f>长港!R15+杜山!R15+泽林!R15+碧石!R15+汀祖!R15+花湖!R15+凤凰!R15+古楼!R15+西山!R15+樊口!R15</f>
        <v>895</v>
      </c>
      <c r="S15" s="10">
        <f>长港!S15+杜山!S15+泽林!S15+碧石!S15+汀祖!S15+花湖!S15+凤凰!S15+古楼!S15+西山!S15+樊口!S15</f>
        <v>156</v>
      </c>
    </row>
    <row r="16" ht="21" customHeight="1" spans="1:19">
      <c r="A16" s="11" t="s">
        <v>35</v>
      </c>
      <c r="B16" s="9" t="s">
        <v>27</v>
      </c>
      <c r="C16" s="10">
        <f>SUM(长港!C16,杜山!C16,泽林!C16,碧石!C16,汀祖!C16,花湖!C16,凤凰!C16,古楼!C16,西山!C16,樊口!C16)</f>
        <v>43</v>
      </c>
      <c r="D16" s="10">
        <f>SUM(长港!D16,杜山!D16,泽林!D16,碧石!D16,汀祖!D16,花湖!D16,凤凰!D16,古楼!D16,西山!D16,樊口!D16)</f>
        <v>1983</v>
      </c>
      <c r="E16" s="10">
        <f>SUM(长港!E16,杜山!E16,泽林!E16,碧石!E16,汀祖!E16,花湖!E16,凤凰!E16,古楼!E16,西山!E16,樊口!E16)</f>
        <v>21</v>
      </c>
      <c r="F16" s="10">
        <f>SUM(长港!F16,杜山!F16,泽林!F16,碧石!F16,汀祖!F16,花湖!F16,凤凰!F16,古楼!F16,西山!F16,樊口!F16)</f>
        <v>3</v>
      </c>
      <c r="G16" s="10">
        <f>SUM(长港!G16,杜山!G16,泽林!G16,碧石!G16,汀祖!G16,花湖!G16,凤凰!G16,古楼!G16,西山!G16,樊口!G16)</f>
        <v>-20</v>
      </c>
      <c r="H16" s="10">
        <f>SUM(长港!H16,杜山!H16,泽林!H16,碧石!H16,汀祖!H16,花湖!H16,凤凰!H16,古楼!H16,西山!H16,樊口!H16)</f>
        <v>0</v>
      </c>
      <c r="I16" s="10">
        <f>SUM(长港!I16,杜山!I16,泽林!I16,碧石!I16,汀祖!I16,花湖!I16,凤凰!I16,古楼!I16,西山!I16,樊口!I16)</f>
        <v>0</v>
      </c>
      <c r="J16" s="12">
        <f t="shared" si="3"/>
        <v>4</v>
      </c>
      <c r="K16" s="10"/>
      <c r="L16" s="10"/>
      <c r="M16" s="10"/>
      <c r="N16" s="10"/>
      <c r="O16" s="10" t="s">
        <v>27</v>
      </c>
      <c r="P16" s="10">
        <f>长港!P16+杜山!P16+泽林!P16+碧石!P16+汀祖!P16+花湖!P16+凤凰!P16+古楼!P16+西山!P16+樊口!P16</f>
        <v>42</v>
      </c>
      <c r="Q16" s="10">
        <f>长港!Q16+杜山!Q16+泽林!Q16+碧石!Q16+汀祖!Q16+花湖!Q16+凤凰!Q16+古楼!Q16+西山!Q16+樊口!Q16</f>
        <v>1987</v>
      </c>
      <c r="R16" s="10">
        <f>长港!R16+杜山!R16+泽林!R16+碧石!R16+汀祖!R16+花湖!R16+凤凰!R16+古楼!R16+西山!R16+樊口!R16</f>
        <v>808</v>
      </c>
      <c r="S16" s="10">
        <f>长港!S16+杜山!S16+泽林!S16+碧石!S16+汀祖!S16+花湖!S16+凤凰!S16+古楼!S16+西山!S16+樊口!S16</f>
        <v>177</v>
      </c>
    </row>
    <row r="17" ht="21" customHeight="1" spans="1:19">
      <c r="A17" s="11" t="s">
        <v>36</v>
      </c>
      <c r="B17" s="9" t="s">
        <v>29</v>
      </c>
      <c r="C17" s="10">
        <f>SUM(长港!C17,杜山!C17,泽林!C17,碧石!C17,汀祖!C17,花湖!C17,凤凰!C17,古楼!C17,西山!C17,樊口!C17)</f>
        <v>41</v>
      </c>
      <c r="D17" s="10">
        <f>SUM(长港!D17,杜山!D17,泽林!D17,碧石!D17,汀祖!D17,花湖!D17,凤凰!D17,古楼!D17,西山!D17,樊口!D17)</f>
        <v>1785</v>
      </c>
      <c r="E17" s="10">
        <f>SUM(长港!E17,杜山!E17,泽林!E17,碧石!E17,汀祖!E17,花湖!E17,凤凰!E17,古楼!E17,西山!E17,樊口!E17)</f>
        <v>2</v>
      </c>
      <c r="F17" s="10">
        <f>SUM(长港!F17,杜山!F17,泽林!F17,碧石!F17,汀祖!F17,花湖!F17,凤凰!F17,古楼!F17,西山!F17,樊口!F17)</f>
        <v>0</v>
      </c>
      <c r="G17" s="10">
        <f>SUM(长港!G17,杜山!G17,泽林!G17,碧石!G17,汀祖!G17,花湖!G17,凤凰!G17,古楼!G17,西山!G17,樊口!G17)</f>
        <v>-7</v>
      </c>
      <c r="H17" s="10">
        <f>SUM(长港!H17,杜山!H17,泽林!H17,碧石!H17,汀祖!H17,花湖!H17,凤凰!H17,古楼!H17,西山!H17,樊口!H17)</f>
        <v>-3</v>
      </c>
      <c r="I17" s="10">
        <f>SUM(长港!I17,杜山!I17,泽林!I17,碧石!I17,汀祖!I17,花湖!I17,凤凰!I17,古楼!I17,西山!I17,樊口!I17)</f>
        <v>0</v>
      </c>
      <c r="J17" s="12">
        <f t="shared" si="3"/>
        <v>-8</v>
      </c>
      <c r="K17" s="10"/>
      <c r="L17" s="10"/>
      <c r="M17" s="10"/>
      <c r="N17" s="10"/>
      <c r="O17" s="10" t="s">
        <v>29</v>
      </c>
      <c r="P17" s="10">
        <f>长港!P17+杜山!P17+泽林!P17+碧石!P17+汀祖!P17+花湖!P17+凤凰!P17+古楼!P17+西山!P17+樊口!P17</f>
        <v>40</v>
      </c>
      <c r="Q17" s="10">
        <f>长港!Q17+杜山!Q17+泽林!Q17+碧石!Q17+汀祖!Q17+花湖!Q17+凤凰!Q17+古楼!Q17+西山!Q17+樊口!Q17</f>
        <v>1777</v>
      </c>
      <c r="R17" s="10">
        <f>长港!R17+杜山!R17+泽林!R17+碧石!R17+汀祖!R17+花湖!R17+凤凰!R17+古楼!R17+西山!R17+樊口!R17</f>
        <v>769</v>
      </c>
      <c r="S17" s="10">
        <f>长港!S17+杜山!S17+泽林!S17+碧石!S17+汀祖!S17+花湖!S17+凤凰!S17+古楼!S17+西山!S17+樊口!S17</f>
        <v>321</v>
      </c>
    </row>
    <row r="18" ht="21" customHeight="1" spans="1:19">
      <c r="A18" s="11"/>
      <c r="B18" s="9" t="s">
        <v>34</v>
      </c>
      <c r="C18" s="12">
        <f t="shared" ref="C18:N18" si="4">IF(SUM(C15:C17)=0,"",SUM(C15:C17))</f>
        <v>130</v>
      </c>
      <c r="D18" s="12">
        <f t="shared" si="4"/>
        <v>5910</v>
      </c>
      <c r="E18" s="12">
        <f t="shared" si="4"/>
        <v>38</v>
      </c>
      <c r="F18" s="12">
        <f t="shared" si="4"/>
        <v>3</v>
      </c>
      <c r="G18" s="12">
        <f t="shared" si="4"/>
        <v>-73</v>
      </c>
      <c r="H18" s="12">
        <f t="shared" si="4"/>
        <v>-3</v>
      </c>
      <c r="I18" s="12" t="str">
        <f t="shared" si="4"/>
        <v/>
      </c>
      <c r="J18" s="12">
        <f t="shared" si="4"/>
        <v>-35</v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>
        <f t="shared" ref="P18:S18" si="5">IF(SUM(P15:P17)=0,"",SUM(P15:P17))</f>
        <v>127</v>
      </c>
      <c r="Q18" s="12">
        <f t="shared" si="5"/>
        <v>5875</v>
      </c>
      <c r="R18" s="12">
        <f t="shared" si="5"/>
        <v>2472</v>
      </c>
      <c r="S18" s="12">
        <f t="shared" si="5"/>
        <v>654</v>
      </c>
    </row>
    <row r="19" ht="21" customHeight="1" spans="1:19">
      <c r="A19" s="8"/>
      <c r="B19" s="9" t="s">
        <v>26</v>
      </c>
      <c r="C19" s="10">
        <f>SUM(泽高!C19,秋高!C19)</f>
        <v>19</v>
      </c>
      <c r="D19" s="10">
        <f>SUM(泽高!D19,秋高!D19)</f>
        <v>949</v>
      </c>
      <c r="E19" s="10">
        <f>SUM(泽高!E19,秋高!E19)</f>
        <v>2</v>
      </c>
      <c r="F19" s="10">
        <f>SUM(泽高!F19,秋高!F19)</f>
        <v>0</v>
      </c>
      <c r="G19" s="10">
        <f>SUM(泽高!G19,秋高!G19)</f>
        <v>0</v>
      </c>
      <c r="H19" s="10">
        <f>SUM(泽高!H19,秋高!H19)</f>
        <v>0</v>
      </c>
      <c r="I19" s="10">
        <f>SUM(泽高!I19,秋高!I19)</f>
        <v>0</v>
      </c>
      <c r="J19" s="12">
        <f t="shared" ref="J19:J21" si="6">IF(SUM(E19:I19)=0,"",SUM(E19:I19))</f>
        <v>2</v>
      </c>
      <c r="K19" s="10"/>
      <c r="L19" s="10"/>
      <c r="M19" s="10"/>
      <c r="N19" s="10"/>
      <c r="O19" s="10" t="s">
        <v>26</v>
      </c>
      <c r="P19" s="10">
        <f>SUM(泽高!P19,秋高!P19)</f>
        <v>19</v>
      </c>
      <c r="Q19" s="10">
        <f>SUM(泽高!Q19,秋高!Q19)</f>
        <v>951</v>
      </c>
      <c r="R19" s="10">
        <f>SUM(泽高!R19,秋高!R19)</f>
        <v>396</v>
      </c>
      <c r="S19" s="10">
        <f>SUM(泽高!S19,秋高!S19)</f>
        <v>826</v>
      </c>
    </row>
    <row r="20" ht="21" customHeight="1" spans="1:19">
      <c r="A20" s="11" t="s">
        <v>37</v>
      </c>
      <c r="B20" s="9" t="s">
        <v>27</v>
      </c>
      <c r="C20" s="10">
        <f>SUM(泽高!C20,秋高!C20)</f>
        <v>18</v>
      </c>
      <c r="D20" s="10">
        <f>SUM(泽高!D20,秋高!D20)</f>
        <v>929</v>
      </c>
      <c r="E20" s="10">
        <f>SUM(泽高!E20,秋高!E20)</f>
        <v>0</v>
      </c>
      <c r="F20" s="10">
        <f>SUM(泽高!F20,秋高!F20)</f>
        <v>0</v>
      </c>
      <c r="G20" s="10">
        <f>SUM(泽高!G20,秋高!G20)</f>
        <v>0</v>
      </c>
      <c r="H20" s="10">
        <f>SUM(泽高!H20,秋高!H20)</f>
        <v>0</v>
      </c>
      <c r="I20" s="10">
        <f>SUM(泽高!I20,秋高!I20)</f>
        <v>0</v>
      </c>
      <c r="J20" s="12" t="str">
        <f t="shared" si="6"/>
        <v/>
      </c>
      <c r="K20" s="10"/>
      <c r="L20" s="10"/>
      <c r="M20" s="10"/>
      <c r="N20" s="10"/>
      <c r="O20" s="10" t="s">
        <v>27</v>
      </c>
      <c r="P20" s="10">
        <f>SUM(泽高!P20,秋高!P20)</f>
        <v>18</v>
      </c>
      <c r="Q20" s="10">
        <f>SUM(泽高!Q20,秋高!Q20)</f>
        <v>929</v>
      </c>
      <c r="R20" s="10">
        <f>SUM(泽高!R20,秋高!R20)</f>
        <v>391</v>
      </c>
      <c r="S20" s="10">
        <f>SUM(泽高!S20,秋高!S20)</f>
        <v>801</v>
      </c>
    </row>
    <row r="21" ht="21" customHeight="1" spans="1:19">
      <c r="A21" s="11" t="s">
        <v>36</v>
      </c>
      <c r="B21" s="9" t="s">
        <v>29</v>
      </c>
      <c r="C21" s="10">
        <f>SUM(泽高!C21,秋高!C21)</f>
        <v>18</v>
      </c>
      <c r="D21" s="10">
        <f>SUM(泽高!D21,秋高!D21)</f>
        <v>877</v>
      </c>
      <c r="E21" s="10">
        <f>SUM(泽高!E21,秋高!E21)</f>
        <v>0</v>
      </c>
      <c r="F21" s="10">
        <f>SUM(泽高!F21,秋高!F21)</f>
        <v>0</v>
      </c>
      <c r="G21" s="10">
        <f>SUM(泽高!G21,秋高!G21)</f>
        <v>0</v>
      </c>
      <c r="H21" s="10">
        <f>SUM(泽高!H21,秋高!H21)</f>
        <v>0</v>
      </c>
      <c r="I21" s="10">
        <f>SUM(泽高!I21,秋高!I21)</f>
        <v>0</v>
      </c>
      <c r="J21" s="12" t="str">
        <f t="shared" si="6"/>
        <v/>
      </c>
      <c r="K21" s="10"/>
      <c r="L21" s="10"/>
      <c r="M21" s="10"/>
      <c r="N21" s="10"/>
      <c r="O21" s="10" t="s">
        <v>29</v>
      </c>
      <c r="P21" s="10">
        <f>SUM(泽高!P21,秋高!P21)</f>
        <v>18</v>
      </c>
      <c r="Q21" s="10">
        <f>SUM(泽高!Q21,秋高!Q21)</f>
        <v>877</v>
      </c>
      <c r="R21" s="10">
        <f>SUM(泽高!R21,秋高!R21)</f>
        <v>343</v>
      </c>
      <c r="S21" s="10">
        <f>SUM(泽高!S21,秋高!S21)</f>
        <v>745</v>
      </c>
    </row>
    <row r="22" ht="21" customHeight="1" spans="1:19">
      <c r="A22" s="13"/>
      <c r="B22" s="9" t="s">
        <v>34</v>
      </c>
      <c r="C22" s="12">
        <f t="shared" ref="C22:N22" si="7">IF(SUM(C19:C21)=0,"",SUM(C19:C21))</f>
        <v>55</v>
      </c>
      <c r="D22" s="12">
        <f t="shared" si="7"/>
        <v>2755</v>
      </c>
      <c r="E22" s="12">
        <f t="shared" si="7"/>
        <v>2</v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>
        <f t="shared" si="7"/>
        <v>2</v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>
        <f t="shared" ref="P22:S22" si="8">IF(SUM(P19:P21)=0,"",SUM(P19:P21))</f>
        <v>55</v>
      </c>
      <c r="Q22" s="12">
        <f t="shared" si="8"/>
        <v>2757</v>
      </c>
      <c r="R22" s="12">
        <f t="shared" si="8"/>
        <v>1130</v>
      </c>
      <c r="S22" s="12">
        <f t="shared" si="8"/>
        <v>2372</v>
      </c>
    </row>
    <row r="23" ht="19.5" customHeight="1" spans="1:19">
      <c r="A23" s="14" t="s">
        <v>42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formatCells="0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workbookViewId="0">
      <selection activeCell="D3" sqref="D3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5"/>
      <c r="E3" s="5"/>
      <c r="F3" s="5"/>
      <c r="G3" s="5" t="s">
        <v>3</v>
      </c>
      <c r="H3" s="5"/>
      <c r="I3" s="5"/>
      <c r="J3" s="5"/>
      <c r="K3" s="5"/>
      <c r="L3" s="5"/>
      <c r="M3" s="5"/>
      <c r="N3" s="5"/>
      <c r="O3" s="5"/>
      <c r="P3" s="5"/>
      <c r="Q3" s="5" t="s">
        <v>4</v>
      </c>
      <c r="R3" s="5"/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f>SUM([1]实小!C8,[1]恒大!C8,[1]新民街!C8,[1]新民街东区!C8,[1]东方红!C8,[1]吴都!C8,[1]明塘!C8,[1]官柳!C8,[1]落架坪!C8,[1]武昌!C8,[1]西山!C8,[1]程铁!C8,[1]矿机!C8)</f>
        <v>59</v>
      </c>
      <c r="D8" s="10">
        <f>SUM([1]实小!D8,[1]恒大!D8,[1]新民街!D8,[1]新民街东区!D8,[1]东方红!D8,[1]吴都!D8,[1]明塘!D8,[1]官柳!D8,[1]落架坪!D8,[1]武昌!D8,[1]西山!D8,[1]程铁!D8,[1]矿机!D8)</f>
        <v>3014</v>
      </c>
      <c r="E8" s="10">
        <f>SUM([1]实小!E8,[1]恒大!E8,[1]新民街!E8,[1]新民街东区!E8,[1]东方红!E8,[1]吴都!E8,[1]明塘!E8,[1]官柳!E8,[1]落架坪!E8,[1]武昌!E8,[1]西山!E8,[1]程铁!E8,[1]矿机!E8)</f>
        <v>40</v>
      </c>
      <c r="F8" s="10">
        <f>SUM([1]实小!F8,[1]恒大!F8,[1]新民街!F8,[1]新民街东区!F8,[1]东方红!F8,[1]吴都!F8,[1]明塘!F8,[1]官柳!F8,[1]落架坪!F8,[1]武昌!F8,[1]西山!F8,[1]程铁!F8,[1]矿机!F8)</f>
        <v>2</v>
      </c>
      <c r="G8" s="10">
        <f>SUM([1]实小!G8,[1]恒大!G8,[1]新民街!G8,[1]新民街东区!G8,[1]东方红!G8,[1]吴都!G8,[1]明塘!G8,[1]官柳!G8,[1]落架坪!G8,[1]武昌!G8,[1]西山!G8,[1]程铁!G8,[1]矿机!G8)</f>
        <v>-47</v>
      </c>
      <c r="H8" s="10">
        <f>SUM([1]实小!H8,[1]恒大!H8,[1]新民街!H8,[1]新民街东区!H8,[1]东方红!H8,[1]吴都!H8,[1]明塘!H8,[1]官柳!H8,[1]落架坪!H8,[1]武昌!H8,[1]西山!H8,[1]程铁!H8,[1]矿机!H8)</f>
        <v>-1</v>
      </c>
      <c r="I8" s="10">
        <f>SUM([1]实小!I8,[1]恒大!I8,[1]新民街!I8,[1]新民街东区!I8,[1]东方红!I8,[1]吴都!I8,[1]明塘!I8,[1]官柳!I8,[1]落架坪!I8,[1]武昌!I8,[1]西山!I8,[1]程铁!I8,[1]矿机!I8)</f>
        <v>0</v>
      </c>
      <c r="J8" s="12">
        <f t="shared" ref="J8:J13" si="0">IF(SUM(E8:I8)=0,"",SUM(E8:I8))</f>
        <v>-6</v>
      </c>
      <c r="K8" s="10"/>
      <c r="L8" s="10"/>
      <c r="M8" s="10"/>
      <c r="N8" s="10"/>
      <c r="O8" s="10" t="s">
        <v>26</v>
      </c>
      <c r="P8" s="10">
        <f>SUM([1]实小!P8,[1]恒大!P8,[1]新民街!P8,[1]新民街东区!P8,[1]东方红!P8,[1]吴都!P8,[1]明塘!P8,[1]官柳!P8,[1]落架坪!P8,[1]武昌!P8,[1]西山!P8,[1]程铁!P8,[1]矿机!P8)</f>
        <v>59</v>
      </c>
      <c r="Q8" s="10">
        <f>SUM([1]实小!Q8,[1]恒大!Q8,[1]新民街!Q8,[1]新民街东区!Q8,[1]东方红!Q8,[1]吴都!Q8,[1]明塘!Q8,[1]官柳!Q8,[1]落架坪!Q8,[1]武昌!Q8,[1]西山!Q8,[1]程铁!Q8,[1]矿机!Q8)</f>
        <v>3008</v>
      </c>
      <c r="R8" s="10">
        <f>SUM([1]实小!R8,[1]恒大!R8,[1]新民街!R8,[1]新民街东区!R8,[1]东方红!R8,[1]吴都!R8,[1]明塘!R8,[1]官柳!R8,[1]落架坪!R8,[1]武昌!R8,[1]西山!R8,[1]程铁!R8,[1]矿机!R8)</f>
        <v>1253</v>
      </c>
      <c r="S8" s="10">
        <f>SUM([1]实小!S8,[1]恒大!S8,[1]新民街!S8,[1]新民街东区!S8,[1]东方红!S8,[1]吴都!S8,[1]明塘!S8,[1]官柳!S8,[1]落架坪!S8,[1]武昌!S8,[1]西山!S8,[1]程铁!S8,[1]矿机!S8)</f>
        <v>0</v>
      </c>
    </row>
    <row r="9" ht="21" customHeight="1" spans="1:19">
      <c r="A9" s="11"/>
      <c r="B9" s="9" t="s">
        <v>27</v>
      </c>
      <c r="C9" s="10">
        <f>SUM([1]实小!C9,[1]恒大!C9,[1]新民街!C9,[1]新民街东区!C9,[1]东方红!C9,[1]吴都!C9,[1]明塘!C9,[1]官柳!C9,[1]落架坪!C9,[1]武昌!C9,[1]西山!C9,[1]程铁!C9,[1]矿机!C9)</f>
        <v>54</v>
      </c>
      <c r="D9" s="10">
        <f>SUM([1]实小!D9,[1]恒大!D9,[1]新民街!D9,[1]新民街东区!D9,[1]东方红!D9,[1]吴都!D9,[1]明塘!D9,[1]官柳!D9,[1]落架坪!D9,[1]武昌!D9,[1]西山!D9,[1]程铁!D9,[1]矿机!D9)</f>
        <v>2768</v>
      </c>
      <c r="E9" s="10">
        <f>SUM([1]实小!E9,[1]恒大!E9,[1]新民街!E9,[1]新民街东区!E9,[1]东方红!E9,[1]吴都!E9,[1]明塘!E9,[1]官柳!E9,[1]落架坪!E9,[1]武昌!E9,[1]西山!E9,[1]程铁!E9,[1]矿机!E9)</f>
        <v>26</v>
      </c>
      <c r="F9" s="10">
        <f>SUM([1]实小!F9,[1]恒大!F9,[1]新民街!F9,[1]新民街东区!F9,[1]东方红!F9,[1]吴都!F9,[1]明塘!F9,[1]官柳!F9,[1]落架坪!F9,[1]武昌!F9,[1]西山!F9,[1]程铁!F9,[1]矿机!F9)</f>
        <v>2</v>
      </c>
      <c r="G9" s="10">
        <f>SUM([1]实小!G9,[1]恒大!G9,[1]新民街!G9,[1]新民街东区!G9,[1]东方红!G9,[1]吴都!G9,[1]明塘!G9,[1]官柳!G9,[1]落架坪!G9,[1]武昌!G9,[1]西山!G9,[1]程铁!G9,[1]矿机!G9)</f>
        <v>-22</v>
      </c>
      <c r="H9" s="10">
        <f>SUM([1]实小!H9,[1]恒大!H9,[1]新民街!H9,[1]新民街东区!H9,[1]东方红!H9,[1]吴都!H9,[1]明塘!H9,[1]官柳!H9,[1]落架坪!H9,[1]武昌!H9,[1]西山!H9,[1]程铁!H9,[1]矿机!H9)</f>
        <v>-1</v>
      </c>
      <c r="I9" s="10">
        <f>SUM([1]实小!I9,[1]恒大!I9,[1]新民街!I9,[1]新民街东区!I9,[1]东方红!I9,[1]吴都!I9,[1]明塘!I9,[1]官柳!I9,[1]落架坪!I9,[1]武昌!I9,[1]西山!I9,[1]程铁!I9,[1]矿机!I9)</f>
        <v>0</v>
      </c>
      <c r="J9" s="12">
        <f t="shared" si="0"/>
        <v>5</v>
      </c>
      <c r="K9" s="10"/>
      <c r="L9" s="10"/>
      <c r="M9" s="10"/>
      <c r="N9" s="10"/>
      <c r="O9" s="10" t="s">
        <v>27</v>
      </c>
      <c r="P9" s="10">
        <f>SUM([1]实小!P9,[1]恒大!P9,[1]新民街!P9,[1]新民街东区!P9,[1]东方红!P9,[1]吴都!P9,[1]明塘!P9,[1]官柳!P9,[1]落架坪!P9,[1]武昌!P9,[1]西山!P9,[1]程铁!P9,[1]矿机!P9)</f>
        <v>55</v>
      </c>
      <c r="Q9" s="10">
        <f>SUM([1]实小!Q9,[1]恒大!Q9,[1]新民街!Q9,[1]新民街东区!Q9,[1]东方红!Q9,[1]吴都!Q9,[1]明塘!Q9,[1]官柳!Q9,[1]落架坪!Q9,[1]武昌!Q9,[1]西山!Q9,[1]程铁!Q9,[1]矿机!Q9)</f>
        <v>2773</v>
      </c>
      <c r="R9" s="10">
        <f>SUM([1]实小!R9,[1]恒大!R9,[1]新民街!R9,[1]新民街东区!R9,[1]东方红!R9,[1]吴都!R9,[1]明塘!R9,[1]官柳!R9,[1]落架坪!R9,[1]武昌!R9,[1]西山!R9,[1]程铁!R9,[1]矿机!R9)</f>
        <v>1182</v>
      </c>
      <c r="S9" s="10">
        <f>SUM([1]实小!S9,[1]恒大!S9,[1]新民街!S9,[1]新民街东区!S9,[1]东方红!S9,[1]吴都!S9,[1]明塘!S9,[1]官柳!S9,[1]落架坪!S9,[1]武昌!S9,[1]西山!S9,[1]程铁!S9,[1]矿机!S9)</f>
        <v>0</v>
      </c>
    </row>
    <row r="10" ht="21" customHeight="1" spans="1:19">
      <c r="A10" s="11" t="s">
        <v>28</v>
      </c>
      <c r="B10" s="9" t="s">
        <v>29</v>
      </c>
      <c r="C10" s="10">
        <f>SUM([1]实小!C10,[1]恒大!C10,[1]新民街!C10,[1]新民街东区!C10,[1]东方红!C10,[1]吴都!C10,[1]明塘!C10,[1]官柳!C10,[1]落架坪!C10,[1]武昌!C10,[1]西山!C10,[1]程铁!C10,[1]矿机!C10)</f>
        <v>50</v>
      </c>
      <c r="D10" s="10">
        <f>SUM([1]实小!D10,[1]恒大!D10,[1]新民街!D10,[1]新民街东区!D10,[1]东方红!D10,[1]吴都!D10,[1]明塘!D10,[1]官柳!D10,[1]落架坪!D10,[1]武昌!D10,[1]西山!D10,[1]程铁!D10,[1]矿机!D10)</f>
        <v>2641</v>
      </c>
      <c r="E10" s="10">
        <f>SUM([1]实小!E10,[1]恒大!E10,[1]新民街!E10,[1]新民街东区!E10,[1]东方红!E10,[1]吴都!E10,[1]明塘!E10,[1]官柳!E10,[1]落架坪!E10,[1]武昌!E10,[1]西山!E10,[1]程铁!E10,[1]矿机!E10)</f>
        <v>35</v>
      </c>
      <c r="F10" s="10">
        <f>SUM([1]实小!F10,[1]恒大!F10,[1]新民街!F10,[1]新民街东区!F10,[1]东方红!F10,[1]吴都!F10,[1]明塘!F10,[1]官柳!F10,[1]落架坪!F10,[1]武昌!F10,[1]西山!F10,[1]程铁!F10,[1]矿机!F10)</f>
        <v>0</v>
      </c>
      <c r="G10" s="10">
        <f>SUM([1]实小!G10,[1]恒大!G10,[1]新民街!G10,[1]新民街东区!G10,[1]东方红!G10,[1]吴都!G10,[1]明塘!G10,[1]官柳!G10,[1]落架坪!G10,[1]武昌!G10,[1]西山!G10,[1]程铁!G10,[1]矿机!G10)</f>
        <v>-37</v>
      </c>
      <c r="H10" s="10">
        <f>SUM([1]实小!H10,[1]恒大!H10,[1]新民街!H10,[1]新民街东区!H10,[1]东方红!H10,[1]吴都!H10,[1]明塘!H10,[1]官柳!H10,[1]落架坪!H10,[1]武昌!H10,[1]西山!H10,[1]程铁!H10,[1]矿机!H10)</f>
        <v>0</v>
      </c>
      <c r="I10" s="10">
        <f>SUM([1]实小!I10,[1]恒大!I10,[1]新民街!I10,[1]新民街东区!I10,[1]东方红!I10,[1]吴都!I10,[1]明塘!I10,[1]官柳!I10,[1]落架坪!I10,[1]武昌!I10,[1]西山!I10,[1]程铁!I10,[1]矿机!I10)</f>
        <v>0</v>
      </c>
      <c r="J10" s="12">
        <f t="shared" si="0"/>
        <v>-2</v>
      </c>
      <c r="K10" s="10"/>
      <c r="L10" s="10"/>
      <c r="M10" s="10"/>
      <c r="N10" s="10"/>
      <c r="O10" s="10" t="s">
        <v>29</v>
      </c>
      <c r="P10" s="10">
        <f>SUM([1]实小!P10,[1]恒大!P10,[1]新民街!P10,[1]新民街东区!P10,[1]东方红!P10,[1]吴都!P10,[1]明塘!P10,[1]官柳!P10,[1]落架坪!P10,[1]武昌!P10,[1]西山!P10,[1]程铁!P10,[1]矿机!P10)</f>
        <v>50</v>
      </c>
      <c r="Q10" s="10">
        <f>SUM([1]实小!Q10,[1]恒大!Q10,[1]新民街!Q10,[1]新民街东区!Q10,[1]东方红!Q10,[1]吴都!Q10,[1]明塘!Q10,[1]官柳!Q10,[1]落架坪!Q10,[1]武昌!Q10,[1]西山!Q10,[1]程铁!Q10,[1]矿机!Q10)</f>
        <v>2639</v>
      </c>
      <c r="R10" s="10">
        <f>SUM([1]实小!R10,[1]恒大!R10,[1]新民街!R10,[1]新民街东区!R10,[1]东方红!R10,[1]吴都!R10,[1]明塘!R10,[1]官柳!R10,[1]落架坪!R10,[1]武昌!R10,[1]西山!R10,[1]程铁!R10,[1]矿机!R10)</f>
        <v>1084</v>
      </c>
      <c r="S10" s="10">
        <f>SUM([1]实小!S10,[1]恒大!S10,[1]新民街!S10,[1]新民街东区!S10,[1]东方红!S10,[1]吴都!S10,[1]明塘!S10,[1]官柳!S10,[1]落架坪!S10,[1]武昌!S10,[1]西山!S10,[1]程铁!S10,[1]矿机!S10)</f>
        <v>0</v>
      </c>
    </row>
    <row r="11" ht="21" customHeight="1" spans="1:19">
      <c r="A11" s="11"/>
      <c r="B11" s="9" t="s">
        <v>30</v>
      </c>
      <c r="C11" s="10">
        <f>SUM([1]实小!C11,[1]恒大!C11,[1]新民街!C11,[1]新民街东区!C11,[1]东方红!C11,[1]吴都!C11,[1]明塘!C11,[1]官柳!C11,[1]落架坪!C11,[1]武昌!C11,[1]西山!C11,[1]程铁!C11,[1]矿机!C11)</f>
        <v>55</v>
      </c>
      <c r="D11" s="10">
        <f>SUM([1]实小!D11,[1]恒大!D11,[1]新民街!D11,[1]新民街东区!D11,[1]东方红!D11,[1]吴都!D11,[1]明塘!D11,[1]官柳!D11,[1]落架坪!D11,[1]武昌!D11,[1]西山!D11,[1]程铁!D11,[1]矿机!D11)</f>
        <v>2994</v>
      </c>
      <c r="E11" s="10">
        <f>SUM([1]实小!E11,[1]恒大!E11,[1]新民街!E11,[1]新民街东区!E11,[1]东方红!E11,[1]吴都!E11,[1]明塘!E11,[1]官柳!E11,[1]落架坪!E11,[1]武昌!E11,[1]西山!E11,[1]程铁!E11,[1]矿机!E11)</f>
        <v>28</v>
      </c>
      <c r="F11" s="10">
        <f>SUM([1]实小!F11,[1]恒大!F11,[1]新民街!F11,[1]新民街东区!F11,[1]东方红!F11,[1]吴都!F11,[1]明塘!F11,[1]官柳!F11,[1]落架坪!F11,[1]武昌!F11,[1]西山!F11,[1]程铁!F11,[1]矿机!F11)</f>
        <v>1</v>
      </c>
      <c r="G11" s="10">
        <f>SUM([1]实小!G11,[1]恒大!G11,[1]新民街!G11,[1]新民街东区!G11,[1]东方红!G11,[1]吴都!G11,[1]明塘!G11,[1]官柳!G11,[1]落架坪!G11,[1]武昌!G11,[1]西山!G11,[1]程铁!G11,[1]矿机!G11)</f>
        <v>-25</v>
      </c>
      <c r="H11" s="10">
        <f>SUM([1]实小!H11,[1]恒大!H11,[1]新民街!H11,[1]新民街东区!H11,[1]东方红!H11,[1]吴都!H11,[1]明塘!H11,[1]官柳!H11,[1]落架坪!H11,[1]武昌!H11,[1]西山!H11,[1]程铁!H11,[1]矿机!H11)</f>
        <v>-2</v>
      </c>
      <c r="I11" s="10">
        <f>SUM([1]实小!I11,[1]恒大!I11,[1]新民街!I11,[1]新民街东区!I11,[1]东方红!I11,[1]吴都!I11,[1]明塘!I11,[1]官柳!I11,[1]落架坪!I11,[1]武昌!I11,[1]西山!I11,[1]程铁!I11,[1]矿机!I11)</f>
        <v>-1</v>
      </c>
      <c r="J11" s="12">
        <f t="shared" si="0"/>
        <v>1</v>
      </c>
      <c r="K11" s="10"/>
      <c r="L11" s="10"/>
      <c r="M11" s="10"/>
      <c r="N11" s="10"/>
      <c r="O11" s="10" t="s">
        <v>30</v>
      </c>
      <c r="P11" s="10">
        <f>SUM([1]实小!P11,[1]恒大!P11,[1]新民街!P11,[1]新民街东区!P11,[1]东方红!P11,[1]吴都!P11,[1]明塘!P11,[1]官柳!P11,[1]落架坪!P11,[1]武昌!P11,[1]西山!P11,[1]程铁!P11,[1]矿机!P11)</f>
        <v>55</v>
      </c>
      <c r="Q11" s="10">
        <f>SUM([1]实小!Q11,[1]恒大!Q11,[1]新民街!Q11,[1]新民街东区!Q11,[1]东方红!Q11,[1]吴都!Q11,[1]明塘!Q11,[1]官柳!Q11,[1]落架坪!Q11,[1]武昌!Q11,[1]西山!Q11,[1]程铁!Q11,[1]矿机!Q11)</f>
        <v>2995</v>
      </c>
      <c r="R11" s="10">
        <f>SUM([1]实小!R11,[1]恒大!R11,[1]新民街!R11,[1]新民街东区!R11,[1]东方红!R11,[1]吴都!R11,[1]明塘!R11,[1]官柳!R11,[1]落架坪!R11,[1]武昌!R11,[1]西山!R11,[1]程铁!R11,[1]矿机!R11)</f>
        <v>1273</v>
      </c>
      <c r="S11" s="10">
        <f>SUM([1]实小!S11,[1]恒大!S11,[1]新民街!S11,[1]新民街东区!S11,[1]东方红!S11,[1]吴都!S11,[1]明塘!S11,[1]官柳!S11,[1]落架坪!S11,[1]武昌!S11,[1]西山!S11,[1]程铁!S11,[1]矿机!S11)</f>
        <v>0</v>
      </c>
    </row>
    <row r="12" ht="21" customHeight="1" spans="1:19">
      <c r="A12" s="11" t="s">
        <v>31</v>
      </c>
      <c r="B12" s="9" t="s">
        <v>32</v>
      </c>
      <c r="C12" s="10">
        <f>SUM([1]实小!C12,[1]恒大!C12,[1]新民街!C12,[1]新民街东区!C12,[1]东方红!C12,[1]吴都!C12,[1]明塘!C12,[1]官柳!C12,[1]落架坪!C12,[1]武昌!C12,[1]西山!C12,[1]程铁!C12,[1]矿机!C12)</f>
        <v>47</v>
      </c>
      <c r="D12" s="10">
        <f>SUM([1]实小!D12,[1]恒大!D12,[1]新民街!D12,[1]新民街东区!D12,[1]东方红!D12,[1]吴都!D12,[1]明塘!D12,[1]官柳!D12,[1]落架坪!D12,[1]武昌!D12,[1]西山!D12,[1]程铁!D12,[1]矿机!D12)</f>
        <v>2608</v>
      </c>
      <c r="E12" s="10">
        <f>SUM([1]实小!E12,[1]恒大!E12,[1]新民街!E12,[1]新民街东区!E12,[1]东方红!E12,[1]吴都!E12,[1]明塘!E12,[1]官柳!E12,[1]落架坪!E12,[1]武昌!E12,[1]西山!E12,[1]程铁!E12,[1]矿机!E12)</f>
        <v>24</v>
      </c>
      <c r="F12" s="10">
        <f>SUM([1]实小!F12,[1]恒大!F12,[1]新民街!F12,[1]新民街东区!F12,[1]东方红!F12,[1]吴都!F12,[1]明塘!F12,[1]官柳!F12,[1]落架坪!F12,[1]武昌!F12,[1]西山!F12,[1]程铁!F12,[1]矿机!F12)</f>
        <v>0</v>
      </c>
      <c r="G12" s="10">
        <f>SUM([1]实小!G12,[1]恒大!G12,[1]新民街!G12,[1]新民街东区!G12,[1]东方红!G12,[1]吴都!G12,[1]明塘!G12,[1]官柳!G12,[1]落架坪!G12,[1]武昌!G12,[1]西山!G12,[1]程铁!G12,[1]矿机!G12)</f>
        <v>-14</v>
      </c>
      <c r="H12" s="10">
        <f>SUM([1]实小!H12,[1]恒大!H12,[1]新民街!H12,[1]新民街东区!H12,[1]东方红!H12,[1]吴都!H12,[1]明塘!H12,[1]官柳!H12,[1]落架坪!H12,[1]武昌!H12,[1]西山!H12,[1]程铁!H12,[1]矿机!H12)</f>
        <v>-3</v>
      </c>
      <c r="I12" s="10">
        <f>SUM([1]实小!I12,[1]恒大!I12,[1]新民街!I12,[1]新民街东区!I12,[1]东方红!I12,[1]吴都!I12,[1]明塘!I12,[1]官柳!I12,[1]落架坪!I12,[1]武昌!I12,[1]西山!I12,[1]程铁!I12,[1]矿机!I12)</f>
        <v>-1</v>
      </c>
      <c r="J12" s="12">
        <f t="shared" si="0"/>
        <v>6</v>
      </c>
      <c r="K12" s="10"/>
      <c r="L12" s="10"/>
      <c r="M12" s="10"/>
      <c r="N12" s="10"/>
      <c r="O12" s="10" t="s">
        <v>32</v>
      </c>
      <c r="P12" s="10">
        <f>SUM([1]实小!P12,[1]恒大!P12,[1]新民街!P12,[1]新民街东区!P12,[1]东方红!P12,[1]吴都!P12,[1]明塘!P12,[1]官柳!P12,[1]落架坪!P12,[1]武昌!P12,[1]西山!P12,[1]程铁!P12,[1]矿机!P12)</f>
        <v>47</v>
      </c>
      <c r="Q12" s="10">
        <f>SUM([1]实小!Q12,[1]恒大!Q12,[1]新民街!Q12,[1]新民街东区!Q12,[1]东方红!Q12,[1]吴都!Q12,[1]明塘!Q12,[1]官柳!Q12,[1]落架坪!Q12,[1]武昌!Q12,[1]西山!Q12,[1]程铁!Q12,[1]矿机!Q12)</f>
        <v>2614</v>
      </c>
      <c r="R12" s="10">
        <f>SUM([1]实小!R12,[1]恒大!R12,[1]新民街!R12,[1]新民街东区!R12,[1]东方红!R12,[1]吴都!R12,[1]明塘!R12,[1]官柳!R12,[1]落架坪!R12,[1]武昌!R12,[1]西山!R12,[1]程铁!R12,[1]矿机!R12)</f>
        <v>1093</v>
      </c>
      <c r="S12" s="10">
        <f>SUM([1]实小!S12,[1]恒大!S12,[1]新民街!S12,[1]新民街东区!S12,[1]东方红!S12,[1]吴都!S12,[1]明塘!S12,[1]官柳!S12,[1]落架坪!S12,[1]武昌!S12,[1]西山!S12,[1]程铁!S12,[1]矿机!S12)</f>
        <v>0</v>
      </c>
    </row>
    <row r="13" ht="21" customHeight="1" spans="1:19">
      <c r="A13" s="11"/>
      <c r="B13" s="9" t="s">
        <v>33</v>
      </c>
      <c r="C13" s="10">
        <f>SUM([1]实小!C13,[1]恒大!C13,[1]新民街!C13,[1]新民街东区!C13,[1]东方红!C13,[1]吴都!C13,[1]明塘!C13,[1]官柳!C13,[1]落架坪!C13,[1]武昌!C13,[1]西山!C13,[1]程铁!C13,[1]矿机!C13)</f>
        <v>44</v>
      </c>
      <c r="D13" s="10">
        <f>SUM([1]实小!D13,[1]恒大!D13,[1]新民街!D13,[1]新民街东区!D13,[1]东方红!D13,[1]吴都!D13,[1]明塘!D13,[1]官柳!D13,[1]落架坪!D13,[1]武昌!D13,[1]西山!D13,[1]程铁!D13,[1]矿机!D13)</f>
        <v>2505</v>
      </c>
      <c r="E13" s="10">
        <f>SUM([1]实小!E13,[1]恒大!E13,[1]新民街!E13,[1]新民街东区!E13,[1]东方红!E13,[1]吴都!E13,[1]明塘!E13,[1]官柳!E13,[1]落架坪!E13,[1]武昌!E13,[1]西山!E13,[1]程铁!E13,[1]矿机!E13)</f>
        <v>10</v>
      </c>
      <c r="F13" s="10">
        <f>SUM([1]实小!F13,[1]恒大!F13,[1]新民街!F13,[1]新民街东区!F13,[1]东方红!F13,[1]吴都!F13,[1]明塘!F13,[1]官柳!F13,[1]落架坪!F13,[1]武昌!F13,[1]西山!F13,[1]程铁!F13,[1]矿机!F13)</f>
        <v>3</v>
      </c>
      <c r="G13" s="10">
        <f>SUM([1]实小!G13,[1]恒大!G13,[1]新民街!G13,[1]新民街东区!G13,[1]东方红!G13,[1]吴都!G13,[1]明塘!G13,[1]官柳!G13,[1]落架坪!G13,[1]武昌!G13,[1]西山!G13,[1]程铁!G13,[1]矿机!G13)</f>
        <v>-12</v>
      </c>
      <c r="H13" s="10">
        <f>SUM([1]实小!H13,[1]恒大!H13,[1]新民街!H13,[1]新民街东区!H13,[1]东方红!H13,[1]吴都!H13,[1]明塘!H13,[1]官柳!H13,[1]落架坪!H13,[1]武昌!H13,[1]西山!H13,[1]程铁!H13,[1]矿机!H13)</f>
        <v>-2</v>
      </c>
      <c r="I13" s="10">
        <f>SUM([1]实小!I13,[1]恒大!I13,[1]新民街!I13,[1]新民街东区!I13,[1]东方红!I13,[1]吴都!I13,[1]明塘!I13,[1]官柳!I13,[1]落架坪!I13,[1]武昌!I13,[1]西山!I13,[1]程铁!I13,[1]矿机!I13)</f>
        <v>0</v>
      </c>
      <c r="J13" s="12">
        <f t="shared" si="0"/>
        <v>-1</v>
      </c>
      <c r="K13" s="10"/>
      <c r="L13" s="10"/>
      <c r="M13" s="10"/>
      <c r="N13" s="10"/>
      <c r="O13" s="10" t="s">
        <v>33</v>
      </c>
      <c r="P13" s="10">
        <f>SUM([1]实小!P13,[1]恒大!P13,[1]新民街!P13,[1]新民街东区!P13,[1]东方红!P13,[1]吴都!P13,[1]明塘!P13,[1]官柳!P13,[1]落架坪!P13,[1]武昌!P13,[1]西山!P13,[1]程铁!P13,[1]矿机!P13)</f>
        <v>44</v>
      </c>
      <c r="Q13" s="10">
        <f>SUM([1]实小!Q13,[1]恒大!Q13,[1]新民街!Q13,[1]新民街东区!Q13,[1]东方红!Q13,[1]吴都!Q13,[1]明塘!Q13,[1]官柳!Q13,[1]落架坪!Q13,[1]武昌!Q13,[1]西山!Q13,[1]程铁!Q13,[1]矿机!Q13)</f>
        <v>2504</v>
      </c>
      <c r="R13" s="10">
        <f>SUM([1]实小!R13,[1]恒大!R13,[1]新民街!R13,[1]新民街东区!R13,[1]东方红!R13,[1]吴都!R13,[1]明塘!R13,[1]官柳!R13,[1]落架坪!R13,[1]武昌!R13,[1]西山!R13,[1]程铁!R13,[1]矿机!R13)</f>
        <v>1021</v>
      </c>
      <c r="S13" s="10">
        <f>SUM([1]实小!S13,[1]恒大!S13,[1]新民街!S13,[1]新民街东区!S13,[1]东方红!S13,[1]吴都!S13,[1]明塘!S13,[1]官柳!S13,[1]落架坪!S13,[1]武昌!S13,[1]西山!S13,[1]程铁!S13,[1]矿机!S13)</f>
        <v>0</v>
      </c>
    </row>
    <row r="14" ht="21" customHeight="1" spans="1:19">
      <c r="A14" s="11"/>
      <c r="B14" s="9" t="s">
        <v>34</v>
      </c>
      <c r="C14" s="12">
        <f t="shared" ref="C14:N14" si="1">IF(SUM(C8:C13)=0,"",SUM(C8:C13))</f>
        <v>309</v>
      </c>
      <c r="D14" s="12">
        <f t="shared" si="1"/>
        <v>16530</v>
      </c>
      <c r="E14" s="12">
        <f t="shared" si="1"/>
        <v>163</v>
      </c>
      <c r="F14" s="12">
        <f t="shared" si="1"/>
        <v>8</v>
      </c>
      <c r="G14" s="12">
        <f t="shared" si="1"/>
        <v>-157</v>
      </c>
      <c r="H14" s="12">
        <f t="shared" si="1"/>
        <v>-9</v>
      </c>
      <c r="I14" s="12">
        <f t="shared" si="1"/>
        <v>-2</v>
      </c>
      <c r="J14" s="12">
        <f t="shared" si="1"/>
        <v>3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310</v>
      </c>
      <c r="Q14" s="12">
        <f t="shared" si="2"/>
        <v>16533</v>
      </c>
      <c r="R14" s="12">
        <f t="shared" si="2"/>
        <v>6906</v>
      </c>
      <c r="S14" s="12" t="str">
        <f t="shared" si="2"/>
        <v/>
      </c>
    </row>
    <row r="15" ht="21" customHeight="1" spans="1:19">
      <c r="A15" s="8"/>
      <c r="B15" s="9" t="s">
        <v>26</v>
      </c>
      <c r="C15" s="10">
        <f>SUM([1]一中!C15,[1]三中!C15,[1]五中!C15,[1]八中!C15,[1]育才!C15,[1]石山!C15)</f>
        <v>83</v>
      </c>
      <c r="D15" s="10">
        <f>SUM([1]一中!D15,[1]三中!D15,[1]五中!D15,[1]八中!D15,[1]育才!D15,[1]石山!D15)</f>
        <v>4390</v>
      </c>
      <c r="E15" s="10">
        <f>SUM([1]一中!E15,[1]三中!E15,[1]五中!E15,[1]八中!E15,[1]育才!E15,[1]石山!E15)</f>
        <v>75</v>
      </c>
      <c r="F15" s="10">
        <f>SUM([1]一中!F15,[1]三中!F15,[1]五中!F15,[1]八中!F15,[1]育才!F15,[1]石山!F15)</f>
        <v>5</v>
      </c>
      <c r="G15" s="10">
        <f>SUM([1]一中!G15,[1]三中!G15,[1]五中!G15,[1]八中!G15,[1]育才!G15,[1]石山!G15)</f>
        <v>-42</v>
      </c>
      <c r="H15" s="10">
        <f>SUM([1]一中!H15,[1]三中!H15,[1]五中!H15,[1]八中!H15,[1]育才!H15,[1]石山!H15)</f>
        <v>-2</v>
      </c>
      <c r="I15" s="10">
        <f>SUM([1]一中!I15,[1]三中!I15,[1]五中!I15,[1]八中!I15,[1]育才!I15,[1]石山!I15)</f>
        <v>-1</v>
      </c>
      <c r="J15" s="12">
        <f t="shared" ref="J15:J17" si="3">IF(SUM(E15:I15)=0,"",SUM(E15:I15))</f>
        <v>35</v>
      </c>
      <c r="K15" s="10"/>
      <c r="L15" s="10"/>
      <c r="M15" s="10"/>
      <c r="N15" s="10"/>
      <c r="O15" s="10" t="s">
        <v>26</v>
      </c>
      <c r="P15" s="10">
        <f>SUM([1]一中!P15,[1]三中!P15,[1]五中!P15,[1]八中!P15,[1]育才!P15,[1]石山!P15)</f>
        <v>83</v>
      </c>
      <c r="Q15" s="10">
        <f>SUM([1]一中!Q15,[1]三中!Q15,[1]五中!Q15,[1]八中!Q15,[1]育才!Q15,[1]石山!Q15)</f>
        <v>4425</v>
      </c>
      <c r="R15" s="10">
        <f>SUM([1]一中!R15,[1]三中!R15,[1]五中!R15,[1]八中!R15,[1]育才!R15,[1]石山!R15)</f>
        <v>1818</v>
      </c>
      <c r="S15" s="10">
        <f>SUM([1]一中!S15,[1]三中!S15,[1]五中!S15,[1]八中!S15,[1]育才!S15,[1]石山!S15)</f>
        <v>0</v>
      </c>
    </row>
    <row r="16" ht="21" customHeight="1" spans="1:19">
      <c r="A16" s="11" t="s">
        <v>35</v>
      </c>
      <c r="B16" s="9" t="s">
        <v>27</v>
      </c>
      <c r="C16" s="10">
        <f>SUM([1]一中!C16,[1]三中!C16,[1]五中!C16,[1]八中!C16,[1]育才!C16,[1]石山!C16)</f>
        <v>80</v>
      </c>
      <c r="D16" s="10">
        <f>SUM([1]一中!D16,[1]三中!D16,[1]五中!D16,[1]八中!D16,[1]育才!D16,[1]石山!D16)</f>
        <v>4235</v>
      </c>
      <c r="E16" s="10">
        <f>SUM([1]一中!E16,[1]三中!E16,[1]五中!E16,[1]八中!E16,[1]育才!E16,[1]石山!E16)</f>
        <v>44</v>
      </c>
      <c r="F16" s="10">
        <f>SUM([1]一中!F16,[1]三中!F16,[1]五中!F16,[1]八中!F16,[1]育才!F16,[1]石山!F16)</f>
        <v>14</v>
      </c>
      <c r="G16" s="10">
        <f>SUM([1]一中!G16,[1]三中!G16,[1]五中!G16,[1]八中!G16,[1]育才!G16,[1]石山!G16)</f>
        <v>-39</v>
      </c>
      <c r="H16" s="10">
        <f>SUM([1]一中!H16,[1]三中!H16,[1]五中!H16,[1]八中!H16,[1]育才!H16,[1]石山!H16)</f>
        <v>-5</v>
      </c>
      <c r="I16" s="10">
        <f>SUM([1]一中!I16,[1]三中!I16,[1]五中!I16,[1]八中!I16,[1]育才!I16,[1]石山!I16)</f>
        <v>0</v>
      </c>
      <c r="J16" s="12">
        <f t="shared" si="3"/>
        <v>14</v>
      </c>
      <c r="K16" s="10"/>
      <c r="L16" s="10"/>
      <c r="M16" s="10"/>
      <c r="N16" s="10"/>
      <c r="O16" s="10" t="s">
        <v>27</v>
      </c>
      <c r="P16" s="10">
        <f>SUM([1]一中!P16,[1]三中!P16,[1]五中!P16,[1]八中!P16,[1]育才!P16,[1]石山!P16)</f>
        <v>80</v>
      </c>
      <c r="Q16" s="10">
        <f>SUM([1]一中!Q16,[1]三中!Q16,[1]五中!Q16,[1]八中!Q16,[1]育才!Q16,[1]石山!Q16)</f>
        <v>4249</v>
      </c>
      <c r="R16" s="10">
        <f>SUM([1]一中!R16,[1]三中!R16,[1]五中!R16,[1]八中!R16,[1]育才!R16,[1]石山!R16)</f>
        <v>1733</v>
      </c>
      <c r="S16" s="10">
        <f>SUM([1]一中!S16,[1]三中!S16,[1]五中!S16,[1]八中!S16,[1]育才!S16,[1]石山!S16)</f>
        <v>0</v>
      </c>
    </row>
    <row r="17" ht="21" customHeight="1" spans="1:19">
      <c r="A17" s="11" t="s">
        <v>36</v>
      </c>
      <c r="B17" s="9" t="s">
        <v>29</v>
      </c>
      <c r="C17" s="10">
        <f>SUM([1]一中!C17,[1]三中!C17,[1]五中!C17,[1]八中!C17,[1]育才!C17,[1]石山!C17)</f>
        <v>72</v>
      </c>
      <c r="D17" s="10">
        <f>SUM([1]一中!D17,[1]三中!D17,[1]五中!D17,[1]八中!D17,[1]育才!D17,[1]石山!D17)</f>
        <v>4266</v>
      </c>
      <c r="E17" s="10">
        <f>SUM([1]一中!E17,[1]三中!E17,[1]五中!E17,[1]八中!E17,[1]育才!E17,[1]石山!E17)</f>
        <v>12</v>
      </c>
      <c r="F17" s="10">
        <f>SUM([1]一中!F17,[1]三中!F17,[1]五中!F17,[1]八中!F17,[1]育才!F17,[1]石山!F17)</f>
        <v>0</v>
      </c>
      <c r="G17" s="10">
        <f>SUM([1]一中!G17,[1]三中!G17,[1]五中!G17,[1]八中!G17,[1]育才!G17,[1]石山!G17)</f>
        <v>-31</v>
      </c>
      <c r="H17" s="10">
        <f>SUM([1]一中!H17,[1]三中!H17,[1]五中!H17,[1]八中!H17,[1]育才!H17,[1]石山!H17)</f>
        <v>-15</v>
      </c>
      <c r="I17" s="10">
        <f>SUM([1]一中!I17,[1]三中!I17,[1]五中!I17,[1]八中!I17,[1]育才!I17,[1]石山!I17)</f>
        <v>0</v>
      </c>
      <c r="J17" s="12">
        <f t="shared" si="3"/>
        <v>-34</v>
      </c>
      <c r="K17" s="10"/>
      <c r="L17" s="10"/>
      <c r="M17" s="10"/>
      <c r="N17" s="10"/>
      <c r="O17" s="10" t="s">
        <v>29</v>
      </c>
      <c r="P17" s="10">
        <f>SUM([1]一中!P17,[1]三中!P17,[1]五中!P17,[1]八中!P17,[1]育才!P17,[1]石山!P17)</f>
        <v>72</v>
      </c>
      <c r="Q17" s="10">
        <f>SUM([1]一中!Q17,[1]三中!Q17,[1]五中!Q17,[1]八中!Q17,[1]育才!Q17,[1]石山!Q17)</f>
        <v>4232</v>
      </c>
      <c r="R17" s="10">
        <f>SUM([1]一中!R17,[1]三中!R17,[1]五中!R17,[1]八中!R17,[1]育才!R17,[1]石山!R17)</f>
        <v>1704</v>
      </c>
      <c r="S17" s="10">
        <f>SUM([1]一中!S17,[1]三中!S17,[1]五中!S17,[1]八中!S17,[1]育才!S17,[1]石山!S17)</f>
        <v>0</v>
      </c>
    </row>
    <row r="18" ht="21" customHeight="1" spans="1:19">
      <c r="A18" s="11"/>
      <c r="B18" s="9" t="s">
        <v>34</v>
      </c>
      <c r="C18" s="12">
        <f t="shared" ref="C18:N18" si="4">IF(SUM(C15:C17)=0,"",SUM(C15:C17))</f>
        <v>235</v>
      </c>
      <c r="D18" s="12">
        <f t="shared" si="4"/>
        <v>12891</v>
      </c>
      <c r="E18" s="12">
        <f t="shared" si="4"/>
        <v>131</v>
      </c>
      <c r="F18" s="12">
        <f t="shared" si="4"/>
        <v>19</v>
      </c>
      <c r="G18" s="12">
        <f t="shared" si="4"/>
        <v>-112</v>
      </c>
      <c r="H18" s="12">
        <f t="shared" si="4"/>
        <v>-22</v>
      </c>
      <c r="I18" s="12">
        <f t="shared" si="4"/>
        <v>-1</v>
      </c>
      <c r="J18" s="12">
        <f t="shared" si="4"/>
        <v>15</v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>
        <f t="shared" ref="P18:S18" si="5">IF(SUM(P15:P17)=0,"",SUM(P15:P17))</f>
        <v>235</v>
      </c>
      <c r="Q18" s="12">
        <f t="shared" si="5"/>
        <v>12906</v>
      </c>
      <c r="R18" s="12">
        <f t="shared" si="5"/>
        <v>5255</v>
      </c>
      <c r="S18" s="12" t="str">
        <f t="shared" si="5"/>
        <v/>
      </c>
    </row>
    <row r="19" ht="21" customHeight="1" spans="1:19">
      <c r="A19" s="8"/>
      <c r="B19" s="9" t="s">
        <v>26</v>
      </c>
      <c r="C19" s="10"/>
      <c r="D19" s="10"/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/>
      <c r="Q19" s="10"/>
      <c r="R19" s="10"/>
      <c r="S19" s="10"/>
    </row>
    <row r="20" ht="21" customHeight="1" spans="1:19">
      <c r="A20" s="11" t="s">
        <v>37</v>
      </c>
      <c r="B20" s="9" t="s">
        <v>27</v>
      </c>
      <c r="C20" s="10"/>
      <c r="D20" s="10"/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/>
      <c r="Q20" s="10"/>
      <c r="R20" s="10"/>
      <c r="S20" s="10"/>
    </row>
    <row r="21" ht="21" customHeight="1" spans="1:19">
      <c r="A21" s="11" t="s">
        <v>36</v>
      </c>
      <c r="B21" s="9" t="s">
        <v>29</v>
      </c>
      <c r="C21" s="10"/>
      <c r="D21" s="10"/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/>
      <c r="Q21" s="10"/>
      <c r="R21" s="10"/>
      <c r="S21" s="10"/>
    </row>
    <row r="22" ht="21" customHeight="1" spans="1:19">
      <c r="A22" s="13"/>
      <c r="B22" s="9" t="s">
        <v>34</v>
      </c>
      <c r="C22" s="12" t="str">
        <f t="shared" ref="C22:N22" si="7">IF(SUM(C19:C21)=0,"",SUM(C19:C21))</f>
        <v/>
      </c>
      <c r="D22" s="12" t="str">
        <f t="shared" si="7"/>
        <v/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 t="str">
        <f t="shared" ref="P22:S22" si="8">IF(SUM(P19:P21)=0,"",SUM(P19:P21))</f>
        <v/>
      </c>
      <c r="Q22" s="12" t="str">
        <f t="shared" si="8"/>
        <v/>
      </c>
      <c r="R22" s="12" t="str">
        <f t="shared" si="8"/>
        <v/>
      </c>
      <c r="S22" s="12" t="str">
        <f t="shared" si="8"/>
        <v/>
      </c>
    </row>
    <row r="23" ht="19.5" customHeight="1" spans="1:19">
      <c r="A23" s="14" t="s">
        <v>44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formatCells="0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19:F21">
      <formula1>0</formula1>
    </dataValidation>
    <dataValidation type="whole" operator="lessThanOrEqual" allowBlank="1" showInputMessage="1" showErrorMessage="1" sqref="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topLeftCell="A4" workbookViewId="0">
      <selection activeCell="A11" sqref="$A11:$XFD11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5"/>
      <c r="E3" s="5"/>
      <c r="F3" s="5"/>
      <c r="G3" s="5" t="s">
        <v>3</v>
      </c>
      <c r="H3" s="5"/>
      <c r="I3" s="5"/>
      <c r="J3" s="5"/>
      <c r="K3" s="5"/>
      <c r="L3" s="5"/>
      <c r="M3" s="5"/>
      <c r="N3" s="5"/>
      <c r="O3" s="5"/>
      <c r="P3" s="5"/>
      <c r="Q3" s="5" t="s">
        <v>4</v>
      </c>
      <c r="R3" s="5"/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v>3</v>
      </c>
      <c r="D8" s="10">
        <v>84</v>
      </c>
      <c r="E8" s="10">
        <v>2</v>
      </c>
      <c r="F8" s="10"/>
      <c r="G8" s="10">
        <v>-6</v>
      </c>
      <c r="H8" s="10"/>
      <c r="I8" s="10"/>
      <c r="J8" s="12">
        <f t="shared" ref="J8:J13" si="0">IF(SUM(E8:I8)=0,"",SUM(E8:I8))</f>
        <v>-4</v>
      </c>
      <c r="K8" s="10"/>
      <c r="L8" s="10"/>
      <c r="M8" s="10"/>
      <c r="N8" s="10"/>
      <c r="O8" s="10" t="s">
        <v>26</v>
      </c>
      <c r="P8" s="10">
        <v>3</v>
      </c>
      <c r="Q8" s="10">
        <v>80</v>
      </c>
      <c r="R8" s="10">
        <v>31</v>
      </c>
      <c r="S8" s="19"/>
    </row>
    <row r="9" ht="21" customHeight="1" spans="1:19">
      <c r="A9" s="11"/>
      <c r="B9" s="9" t="s">
        <v>27</v>
      </c>
      <c r="C9" s="10">
        <v>3</v>
      </c>
      <c r="D9" s="10">
        <v>83</v>
      </c>
      <c r="E9" s="10">
        <v>4</v>
      </c>
      <c r="F9" s="10"/>
      <c r="G9" s="10">
        <v>-3</v>
      </c>
      <c r="H9" s="10"/>
      <c r="I9" s="10"/>
      <c r="J9" s="12">
        <f t="shared" si="0"/>
        <v>1</v>
      </c>
      <c r="K9" s="10"/>
      <c r="L9" s="10"/>
      <c r="M9" s="10"/>
      <c r="N9" s="10"/>
      <c r="O9" s="10" t="s">
        <v>27</v>
      </c>
      <c r="P9" s="10">
        <v>3</v>
      </c>
      <c r="Q9" s="10">
        <v>84</v>
      </c>
      <c r="R9" s="10">
        <v>38</v>
      </c>
      <c r="S9" s="19"/>
    </row>
    <row r="10" ht="21" customHeight="1" spans="1:19">
      <c r="A10" s="11" t="s">
        <v>28</v>
      </c>
      <c r="B10" s="9" t="s">
        <v>29</v>
      </c>
      <c r="C10" s="10">
        <v>3</v>
      </c>
      <c r="D10" s="10">
        <v>61</v>
      </c>
      <c r="E10" s="10">
        <v>3</v>
      </c>
      <c r="F10" s="10"/>
      <c r="G10" s="10"/>
      <c r="H10" s="10"/>
      <c r="I10" s="10"/>
      <c r="J10" s="12">
        <f t="shared" si="0"/>
        <v>3</v>
      </c>
      <c r="K10" s="10"/>
      <c r="L10" s="10"/>
      <c r="M10" s="10"/>
      <c r="N10" s="10"/>
      <c r="O10" s="10" t="s">
        <v>29</v>
      </c>
      <c r="P10" s="10">
        <v>3</v>
      </c>
      <c r="Q10" s="10">
        <v>64</v>
      </c>
      <c r="R10" s="10">
        <v>19</v>
      </c>
      <c r="S10" s="19"/>
    </row>
    <row r="11" ht="21" customHeight="1" spans="1:19">
      <c r="A11" s="11"/>
      <c r="B11" s="9" t="s">
        <v>30</v>
      </c>
      <c r="C11" s="10">
        <v>3</v>
      </c>
      <c r="D11" s="10">
        <v>100</v>
      </c>
      <c r="E11" s="10">
        <v>1</v>
      </c>
      <c r="F11" s="10"/>
      <c r="G11" s="10">
        <v>-4</v>
      </c>
      <c r="H11" s="10"/>
      <c r="I11" s="10"/>
      <c r="J11" s="12">
        <f t="shared" si="0"/>
        <v>-3</v>
      </c>
      <c r="K11" s="10"/>
      <c r="L11" s="10"/>
      <c r="M11" s="10"/>
      <c r="N11" s="10"/>
      <c r="O11" s="10" t="s">
        <v>30</v>
      </c>
      <c r="P11" s="10">
        <v>3</v>
      </c>
      <c r="Q11" s="10">
        <v>97</v>
      </c>
      <c r="R11" s="10">
        <v>50</v>
      </c>
      <c r="S11" s="19"/>
    </row>
    <row r="12" ht="21" customHeight="1" spans="1:19">
      <c r="A12" s="11" t="s">
        <v>31</v>
      </c>
      <c r="B12" s="9" t="s">
        <v>32</v>
      </c>
      <c r="C12" s="10">
        <v>3</v>
      </c>
      <c r="D12" s="10">
        <v>84</v>
      </c>
      <c r="E12" s="10">
        <v>1</v>
      </c>
      <c r="F12" s="10"/>
      <c r="G12" s="10">
        <v>-2</v>
      </c>
      <c r="H12" s="10"/>
      <c r="I12" s="10"/>
      <c r="J12" s="12">
        <f t="shared" si="0"/>
        <v>-1</v>
      </c>
      <c r="K12" s="10"/>
      <c r="L12" s="10"/>
      <c r="M12" s="10"/>
      <c r="N12" s="10"/>
      <c r="O12" s="10" t="s">
        <v>32</v>
      </c>
      <c r="P12" s="10">
        <v>3</v>
      </c>
      <c r="Q12" s="10">
        <v>83</v>
      </c>
      <c r="R12" s="10">
        <v>33</v>
      </c>
      <c r="S12" s="19"/>
    </row>
    <row r="13" ht="21" customHeight="1" spans="1:19">
      <c r="A13" s="11"/>
      <c r="B13" s="9" t="s">
        <v>33</v>
      </c>
      <c r="C13" s="10">
        <v>2</v>
      </c>
      <c r="D13" s="10">
        <v>69</v>
      </c>
      <c r="E13" s="10"/>
      <c r="F13" s="10"/>
      <c r="G13" s="10"/>
      <c r="H13" s="10"/>
      <c r="I13" s="10"/>
      <c r="J13" s="12" t="str">
        <f t="shared" si="0"/>
        <v/>
      </c>
      <c r="K13" s="10"/>
      <c r="L13" s="10"/>
      <c r="M13" s="10"/>
      <c r="N13" s="10"/>
      <c r="O13" s="10" t="s">
        <v>33</v>
      </c>
      <c r="P13" s="10">
        <v>2</v>
      </c>
      <c r="Q13" s="10">
        <v>69</v>
      </c>
      <c r="R13" s="10">
        <v>41</v>
      </c>
      <c r="S13" s="19"/>
    </row>
    <row r="14" ht="21" customHeight="1" spans="1:19">
      <c r="A14" s="11"/>
      <c r="B14" s="9" t="s">
        <v>34</v>
      </c>
      <c r="C14" s="12">
        <f t="shared" ref="C14:N14" si="1">IF(SUM(C8:C13)=0,"",SUM(C8:C13))</f>
        <v>17</v>
      </c>
      <c r="D14" s="12">
        <f t="shared" si="1"/>
        <v>481</v>
      </c>
      <c r="E14" s="12">
        <f t="shared" si="1"/>
        <v>11</v>
      </c>
      <c r="F14" s="12" t="str">
        <f t="shared" si="1"/>
        <v/>
      </c>
      <c r="G14" s="12">
        <f t="shared" si="1"/>
        <v>-15</v>
      </c>
      <c r="H14" s="12" t="str">
        <f t="shared" si="1"/>
        <v/>
      </c>
      <c r="I14" s="12" t="str">
        <f t="shared" si="1"/>
        <v/>
      </c>
      <c r="J14" s="12">
        <f t="shared" si="1"/>
        <v>-4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17</v>
      </c>
      <c r="Q14" s="12">
        <f t="shared" si="2"/>
        <v>477</v>
      </c>
      <c r="R14" s="12">
        <f t="shared" si="2"/>
        <v>212</v>
      </c>
      <c r="S14" s="12" t="str">
        <f t="shared" si="2"/>
        <v/>
      </c>
    </row>
    <row r="15" ht="21" customHeight="1" spans="1:19">
      <c r="A15" s="8"/>
      <c r="B15" s="9" t="s">
        <v>26</v>
      </c>
      <c r="C15" s="10">
        <v>2</v>
      </c>
      <c r="D15" s="10">
        <v>72</v>
      </c>
      <c r="E15" s="10"/>
      <c r="F15" s="10"/>
      <c r="G15" s="10">
        <v>-3</v>
      </c>
      <c r="H15" s="10"/>
      <c r="I15" s="10"/>
      <c r="J15" s="12">
        <f t="shared" ref="J15:J17" si="3">IF(SUM(E15:I15)=0,"",SUM(E15:I15))</f>
        <v>-3</v>
      </c>
      <c r="K15" s="10"/>
      <c r="L15" s="10"/>
      <c r="M15" s="10"/>
      <c r="N15" s="10"/>
      <c r="O15" s="10" t="s">
        <v>26</v>
      </c>
      <c r="P15" s="10">
        <v>2</v>
      </c>
      <c r="Q15" s="10">
        <v>69</v>
      </c>
      <c r="R15" s="10">
        <v>30</v>
      </c>
      <c r="S15" s="19"/>
    </row>
    <row r="16" ht="21" customHeight="1" spans="1:19">
      <c r="A16" s="11" t="s">
        <v>35</v>
      </c>
      <c r="B16" s="9" t="s">
        <v>27</v>
      </c>
      <c r="C16" s="10">
        <v>2</v>
      </c>
      <c r="D16" s="10">
        <v>68</v>
      </c>
      <c r="E16" s="10"/>
      <c r="F16" s="10"/>
      <c r="G16" s="10"/>
      <c r="H16" s="10"/>
      <c r="I16" s="10"/>
      <c r="J16" s="12" t="str">
        <f t="shared" si="3"/>
        <v/>
      </c>
      <c r="K16" s="10"/>
      <c r="L16" s="10"/>
      <c r="M16" s="10"/>
      <c r="N16" s="10"/>
      <c r="O16" s="10" t="s">
        <v>27</v>
      </c>
      <c r="P16" s="10">
        <v>2</v>
      </c>
      <c r="Q16" s="10">
        <v>68</v>
      </c>
      <c r="R16" s="10">
        <v>36</v>
      </c>
      <c r="S16" s="19"/>
    </row>
    <row r="17" ht="21" customHeight="1" spans="1:19">
      <c r="A17" s="11" t="s">
        <v>36</v>
      </c>
      <c r="B17" s="9" t="s">
        <v>29</v>
      </c>
      <c r="C17" s="10">
        <v>2</v>
      </c>
      <c r="D17" s="10">
        <v>66</v>
      </c>
      <c r="E17" s="10"/>
      <c r="F17" s="10"/>
      <c r="G17" s="10"/>
      <c r="H17" s="10"/>
      <c r="I17" s="10"/>
      <c r="J17" s="12" t="str">
        <f t="shared" si="3"/>
        <v/>
      </c>
      <c r="K17" s="10"/>
      <c r="L17" s="10"/>
      <c r="M17" s="10"/>
      <c r="N17" s="10"/>
      <c r="O17" s="10" t="s">
        <v>29</v>
      </c>
      <c r="P17" s="10">
        <v>2</v>
      </c>
      <c r="Q17" s="10">
        <v>66</v>
      </c>
      <c r="R17" s="10">
        <v>34</v>
      </c>
      <c r="S17" s="19"/>
    </row>
    <row r="18" ht="21" customHeight="1" spans="1:19">
      <c r="A18" s="11"/>
      <c r="B18" s="9" t="s">
        <v>34</v>
      </c>
      <c r="C18" s="12">
        <f t="shared" ref="C18:N18" si="4">IF(SUM(C15:C17)=0,"",SUM(C15:C17))</f>
        <v>6</v>
      </c>
      <c r="D18" s="12">
        <f t="shared" si="4"/>
        <v>206</v>
      </c>
      <c r="E18" s="12" t="str">
        <f t="shared" si="4"/>
        <v/>
      </c>
      <c r="F18" s="12" t="str">
        <f t="shared" si="4"/>
        <v/>
      </c>
      <c r="G18" s="12">
        <f t="shared" si="4"/>
        <v>-3</v>
      </c>
      <c r="H18" s="12" t="str">
        <f t="shared" si="4"/>
        <v/>
      </c>
      <c r="I18" s="12" t="str">
        <f t="shared" si="4"/>
        <v/>
      </c>
      <c r="J18" s="12">
        <f t="shared" si="4"/>
        <v>-3</v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>
        <f t="shared" ref="P18:S18" si="5">IF(SUM(P15:P17)=0,"",SUM(P15:P17))</f>
        <v>6</v>
      </c>
      <c r="Q18" s="12">
        <f t="shared" si="5"/>
        <v>203</v>
      </c>
      <c r="R18" s="12">
        <f t="shared" si="5"/>
        <v>100</v>
      </c>
      <c r="S18" s="12" t="str">
        <f t="shared" si="5"/>
        <v/>
      </c>
    </row>
    <row r="19" ht="21" customHeight="1" spans="1:19">
      <c r="A19" s="8"/>
      <c r="B19" s="9" t="s">
        <v>26</v>
      </c>
      <c r="C19" s="10"/>
      <c r="D19" s="10"/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/>
      <c r="Q19" s="10"/>
      <c r="R19" s="10"/>
      <c r="S19" s="10"/>
    </row>
    <row r="20" ht="21" customHeight="1" spans="1:19">
      <c r="A20" s="11" t="s">
        <v>37</v>
      </c>
      <c r="B20" s="9" t="s">
        <v>27</v>
      </c>
      <c r="C20" s="10"/>
      <c r="D20" s="10"/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/>
      <c r="Q20" s="10"/>
      <c r="R20" s="10"/>
      <c r="S20" s="10"/>
    </row>
    <row r="21" ht="21" customHeight="1" spans="1:19">
      <c r="A21" s="11" t="s">
        <v>36</v>
      </c>
      <c r="B21" s="9" t="s">
        <v>29</v>
      </c>
      <c r="C21" s="10"/>
      <c r="D21" s="10"/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/>
      <c r="Q21" s="10"/>
      <c r="R21" s="10"/>
      <c r="S21" s="10"/>
    </row>
    <row r="22" ht="21" customHeight="1" spans="1:19">
      <c r="A22" s="13"/>
      <c r="B22" s="9" t="s">
        <v>34</v>
      </c>
      <c r="C22" s="12" t="str">
        <f t="shared" ref="C22:N22" si="7">IF(SUM(C19:C21)=0,"",SUM(C19:C21))</f>
        <v/>
      </c>
      <c r="D22" s="12" t="str">
        <f t="shared" si="7"/>
        <v/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 t="str">
        <f t="shared" ref="P22:S22" si="8">IF(SUM(P19:P21)=0,"",SUM(P19:P21))</f>
        <v/>
      </c>
      <c r="Q22" s="12" t="str">
        <f t="shared" si="8"/>
        <v/>
      </c>
      <c r="R22" s="12" t="str">
        <f t="shared" si="8"/>
        <v/>
      </c>
      <c r="S22" s="12" t="str">
        <f t="shared" si="8"/>
        <v/>
      </c>
    </row>
    <row r="23" ht="19.5" customHeight="1" spans="1:19">
      <c r="A23" s="14" t="s">
        <v>45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topLeftCell="A7" workbookViewId="0">
      <selection activeCell="A11" sqref="$A11:$XFD11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5" t="s">
        <v>46</v>
      </c>
      <c r="E3" s="5"/>
      <c r="F3" s="5"/>
      <c r="G3" s="5" t="s">
        <v>3</v>
      </c>
      <c r="H3" s="5"/>
      <c r="I3" s="5" t="s">
        <v>47</v>
      </c>
      <c r="J3" s="5"/>
      <c r="K3" s="5"/>
      <c r="L3" s="5"/>
      <c r="M3" s="5"/>
      <c r="N3" s="5"/>
      <c r="O3" s="5"/>
      <c r="P3" s="5"/>
      <c r="Q3" s="5" t="s">
        <v>4</v>
      </c>
      <c r="R3" s="5" t="s">
        <v>48</v>
      </c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v>7</v>
      </c>
      <c r="D8" s="10">
        <v>152</v>
      </c>
      <c r="E8" s="10">
        <v>2</v>
      </c>
      <c r="F8" s="10"/>
      <c r="G8" s="10">
        <v>-3</v>
      </c>
      <c r="H8" s="10"/>
      <c r="I8" s="10"/>
      <c r="J8" s="12">
        <f t="shared" ref="J8:J13" si="0">IF(SUM(E8:I8)=0,"",SUM(E8:I8))</f>
        <v>-1</v>
      </c>
      <c r="K8" s="10"/>
      <c r="L8" s="10"/>
      <c r="M8" s="10"/>
      <c r="N8" s="10"/>
      <c r="O8" s="10" t="s">
        <v>26</v>
      </c>
      <c r="P8" s="10">
        <v>7</v>
      </c>
      <c r="Q8" s="10">
        <v>151</v>
      </c>
      <c r="R8" s="10">
        <v>85</v>
      </c>
      <c r="S8" s="10">
        <v>0</v>
      </c>
    </row>
    <row r="9" ht="21" customHeight="1" spans="1:19">
      <c r="A9" s="11"/>
      <c r="B9" s="9" t="s">
        <v>27</v>
      </c>
      <c r="C9" s="10">
        <v>7</v>
      </c>
      <c r="D9" s="10">
        <v>125</v>
      </c>
      <c r="E9" s="10">
        <v>0</v>
      </c>
      <c r="F9" s="10">
        <v>1</v>
      </c>
      <c r="G9" s="10">
        <v>-1</v>
      </c>
      <c r="H9" s="10"/>
      <c r="I9" s="10"/>
      <c r="J9" s="12" t="str">
        <f t="shared" si="0"/>
        <v/>
      </c>
      <c r="K9" s="10"/>
      <c r="L9" s="10"/>
      <c r="M9" s="10"/>
      <c r="N9" s="10"/>
      <c r="O9" s="10" t="s">
        <v>27</v>
      </c>
      <c r="P9" s="10">
        <v>7</v>
      </c>
      <c r="Q9" s="10">
        <v>125</v>
      </c>
      <c r="R9" s="10">
        <v>53</v>
      </c>
      <c r="S9" s="10">
        <v>0</v>
      </c>
    </row>
    <row r="10" ht="21" customHeight="1" spans="1:19">
      <c r="A10" s="11" t="s">
        <v>28</v>
      </c>
      <c r="B10" s="9" t="s">
        <v>29</v>
      </c>
      <c r="C10" s="10">
        <v>7</v>
      </c>
      <c r="D10" s="10">
        <v>112</v>
      </c>
      <c r="E10" s="10">
        <v>3</v>
      </c>
      <c r="F10" s="10"/>
      <c r="G10" s="10">
        <v>-2</v>
      </c>
      <c r="H10" s="10"/>
      <c r="I10" s="10"/>
      <c r="J10" s="12">
        <f t="shared" si="0"/>
        <v>1</v>
      </c>
      <c r="K10" s="10"/>
      <c r="L10" s="10"/>
      <c r="M10" s="10"/>
      <c r="N10" s="10"/>
      <c r="O10" s="10" t="s">
        <v>29</v>
      </c>
      <c r="P10" s="10">
        <v>7</v>
      </c>
      <c r="Q10" s="10">
        <v>113</v>
      </c>
      <c r="R10" s="10">
        <v>51</v>
      </c>
      <c r="S10" s="10">
        <v>0</v>
      </c>
    </row>
    <row r="11" ht="21" customHeight="1" spans="1:19">
      <c r="A11" s="11"/>
      <c r="B11" s="9" t="s">
        <v>30</v>
      </c>
      <c r="C11" s="10">
        <v>7</v>
      </c>
      <c r="D11" s="10">
        <v>146</v>
      </c>
      <c r="E11" s="10">
        <v>2</v>
      </c>
      <c r="F11" s="10"/>
      <c r="G11" s="10">
        <v>-3</v>
      </c>
      <c r="H11" s="10"/>
      <c r="I11" s="10"/>
      <c r="J11" s="12">
        <f t="shared" si="0"/>
        <v>-1</v>
      </c>
      <c r="K11" s="10"/>
      <c r="L11" s="10"/>
      <c r="M11" s="10"/>
      <c r="N11" s="10"/>
      <c r="O11" s="10" t="s">
        <v>30</v>
      </c>
      <c r="P11" s="10">
        <v>7</v>
      </c>
      <c r="Q11" s="10">
        <v>145</v>
      </c>
      <c r="R11" s="10">
        <v>68</v>
      </c>
      <c r="S11" s="10">
        <v>0</v>
      </c>
    </row>
    <row r="12" ht="21" customHeight="1" spans="1:19">
      <c r="A12" s="11" t="s">
        <v>31</v>
      </c>
      <c r="B12" s="9" t="s">
        <v>32</v>
      </c>
      <c r="C12" s="10">
        <v>7</v>
      </c>
      <c r="D12" s="10">
        <v>125</v>
      </c>
      <c r="E12" s="10">
        <v>2</v>
      </c>
      <c r="F12" s="10"/>
      <c r="G12" s="10">
        <v>-5</v>
      </c>
      <c r="H12" s="10"/>
      <c r="I12" s="10"/>
      <c r="J12" s="12">
        <f t="shared" si="0"/>
        <v>-3</v>
      </c>
      <c r="K12" s="10"/>
      <c r="L12" s="10"/>
      <c r="M12" s="10"/>
      <c r="N12" s="10"/>
      <c r="O12" s="10" t="s">
        <v>32</v>
      </c>
      <c r="P12" s="10">
        <v>7</v>
      </c>
      <c r="Q12" s="10">
        <v>122</v>
      </c>
      <c r="R12" s="10">
        <v>51</v>
      </c>
      <c r="S12" s="10">
        <v>0</v>
      </c>
    </row>
    <row r="13" ht="21" customHeight="1" spans="1:19">
      <c r="A13" s="11"/>
      <c r="B13" s="9" t="s">
        <v>33</v>
      </c>
      <c r="C13" s="10">
        <v>4</v>
      </c>
      <c r="D13" s="10">
        <v>130</v>
      </c>
      <c r="E13" s="10">
        <v>3</v>
      </c>
      <c r="F13" s="10"/>
      <c r="G13" s="10">
        <v>-1</v>
      </c>
      <c r="H13" s="10"/>
      <c r="I13" s="10"/>
      <c r="J13" s="12">
        <f t="shared" si="0"/>
        <v>2</v>
      </c>
      <c r="K13" s="10"/>
      <c r="L13" s="10"/>
      <c r="M13" s="10"/>
      <c r="N13" s="10"/>
      <c r="O13" s="10" t="s">
        <v>33</v>
      </c>
      <c r="P13" s="10">
        <v>4</v>
      </c>
      <c r="Q13" s="10">
        <v>132</v>
      </c>
      <c r="R13" s="10">
        <v>67</v>
      </c>
      <c r="S13" s="10">
        <v>11</v>
      </c>
    </row>
    <row r="14" ht="21" customHeight="1" spans="1:19">
      <c r="A14" s="11"/>
      <c r="B14" s="9" t="s">
        <v>34</v>
      </c>
      <c r="C14" s="12">
        <f t="shared" ref="C14:N14" si="1">IF(SUM(C8:C13)=0,"",SUM(C8:C13))</f>
        <v>39</v>
      </c>
      <c r="D14" s="12">
        <f t="shared" si="1"/>
        <v>790</v>
      </c>
      <c r="E14" s="12">
        <f t="shared" si="1"/>
        <v>12</v>
      </c>
      <c r="F14" s="12">
        <f t="shared" si="1"/>
        <v>1</v>
      </c>
      <c r="G14" s="12">
        <f t="shared" si="1"/>
        <v>-15</v>
      </c>
      <c r="H14" s="12" t="str">
        <f t="shared" si="1"/>
        <v/>
      </c>
      <c r="I14" s="12" t="str">
        <f t="shared" si="1"/>
        <v/>
      </c>
      <c r="J14" s="12">
        <f t="shared" si="1"/>
        <v>-2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39</v>
      </c>
      <c r="Q14" s="12">
        <f t="shared" si="2"/>
        <v>788</v>
      </c>
      <c r="R14" s="12">
        <f t="shared" si="2"/>
        <v>375</v>
      </c>
      <c r="S14" s="12">
        <f t="shared" si="2"/>
        <v>11</v>
      </c>
    </row>
    <row r="15" ht="21" customHeight="1" spans="1:19">
      <c r="A15" s="8"/>
      <c r="B15" s="9" t="s">
        <v>26</v>
      </c>
      <c r="C15" s="10">
        <v>4</v>
      </c>
      <c r="D15" s="10">
        <v>192</v>
      </c>
      <c r="E15" s="10">
        <v>3</v>
      </c>
      <c r="F15" s="10"/>
      <c r="G15" s="10"/>
      <c r="H15" s="10"/>
      <c r="I15" s="10"/>
      <c r="J15" s="12">
        <f t="shared" ref="J15:J17" si="3">IF(SUM(E15:I15)=0,"",SUM(E15:I15))</f>
        <v>3</v>
      </c>
      <c r="K15" s="10"/>
      <c r="L15" s="10"/>
      <c r="M15" s="10"/>
      <c r="N15" s="10"/>
      <c r="O15" s="10" t="s">
        <v>26</v>
      </c>
      <c r="P15" s="10">
        <v>4</v>
      </c>
      <c r="Q15" s="10">
        <v>195</v>
      </c>
      <c r="R15" s="10">
        <v>92</v>
      </c>
      <c r="S15" s="10">
        <v>30</v>
      </c>
    </row>
    <row r="16" ht="21" customHeight="1" spans="1:19">
      <c r="A16" s="11" t="s">
        <v>35</v>
      </c>
      <c r="B16" s="9" t="s">
        <v>27</v>
      </c>
      <c r="C16" s="10">
        <v>4</v>
      </c>
      <c r="D16" s="10">
        <v>162</v>
      </c>
      <c r="E16" s="10">
        <v>1</v>
      </c>
      <c r="F16" s="10"/>
      <c r="G16" s="10"/>
      <c r="H16" s="10"/>
      <c r="I16" s="10"/>
      <c r="J16" s="12">
        <f t="shared" si="3"/>
        <v>1</v>
      </c>
      <c r="K16" s="10"/>
      <c r="L16" s="10"/>
      <c r="M16" s="10"/>
      <c r="N16" s="10"/>
      <c r="O16" s="10" t="s">
        <v>27</v>
      </c>
      <c r="P16" s="10">
        <v>4</v>
      </c>
      <c r="Q16" s="10">
        <v>163</v>
      </c>
      <c r="R16" s="10">
        <v>88</v>
      </c>
      <c r="S16" s="10">
        <v>41</v>
      </c>
    </row>
    <row r="17" ht="21" customHeight="1" spans="1:19">
      <c r="A17" s="11" t="s">
        <v>36</v>
      </c>
      <c r="B17" s="9" t="s">
        <v>29</v>
      </c>
      <c r="C17" s="10">
        <v>4</v>
      </c>
      <c r="D17" s="10">
        <v>178</v>
      </c>
      <c r="E17" s="10">
        <v>2</v>
      </c>
      <c r="F17" s="10"/>
      <c r="G17" s="10"/>
      <c r="H17" s="10"/>
      <c r="I17" s="10"/>
      <c r="J17" s="12">
        <f t="shared" si="3"/>
        <v>2</v>
      </c>
      <c r="K17" s="10"/>
      <c r="L17" s="10"/>
      <c r="M17" s="10"/>
      <c r="N17" s="10"/>
      <c r="O17" s="10" t="s">
        <v>29</v>
      </c>
      <c r="P17" s="10">
        <v>4</v>
      </c>
      <c r="Q17" s="10">
        <v>180</v>
      </c>
      <c r="R17" s="10">
        <v>69</v>
      </c>
      <c r="S17" s="10">
        <v>40</v>
      </c>
    </row>
    <row r="18" ht="21" customHeight="1" spans="1:19">
      <c r="A18" s="11"/>
      <c r="B18" s="9" t="s">
        <v>34</v>
      </c>
      <c r="C18" s="12">
        <f t="shared" ref="C18:N18" si="4">IF(SUM(C15:C17)=0,"",SUM(C15:C17))</f>
        <v>12</v>
      </c>
      <c r="D18" s="12">
        <f t="shared" si="4"/>
        <v>532</v>
      </c>
      <c r="E18" s="12">
        <f t="shared" si="4"/>
        <v>6</v>
      </c>
      <c r="F18" s="12" t="str">
        <f t="shared" si="4"/>
        <v/>
      </c>
      <c r="G18" s="12" t="str">
        <f t="shared" si="4"/>
        <v/>
      </c>
      <c r="H18" s="12" t="str">
        <f t="shared" si="4"/>
        <v/>
      </c>
      <c r="I18" s="12" t="str">
        <f t="shared" si="4"/>
        <v/>
      </c>
      <c r="J18" s="12">
        <f t="shared" si="4"/>
        <v>6</v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>
        <f t="shared" ref="P18:S18" si="5">IF(SUM(P15:P17)=0,"",SUM(P15:P17))</f>
        <v>12</v>
      </c>
      <c r="Q18" s="12">
        <f t="shared" si="5"/>
        <v>538</v>
      </c>
      <c r="R18" s="12">
        <f t="shared" si="5"/>
        <v>249</v>
      </c>
      <c r="S18" s="12">
        <f t="shared" si="5"/>
        <v>111</v>
      </c>
    </row>
    <row r="19" ht="21" customHeight="1" spans="1:19">
      <c r="A19" s="8"/>
      <c r="B19" s="9" t="s">
        <v>26</v>
      </c>
      <c r="C19" s="10"/>
      <c r="D19" s="10"/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/>
      <c r="Q19" s="10"/>
      <c r="R19" s="10"/>
      <c r="S19" s="10"/>
    </row>
    <row r="20" ht="21" customHeight="1" spans="1:19">
      <c r="A20" s="11" t="s">
        <v>37</v>
      </c>
      <c r="B20" s="9" t="s">
        <v>27</v>
      </c>
      <c r="C20" s="10"/>
      <c r="D20" s="10"/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/>
      <c r="Q20" s="10"/>
      <c r="R20" s="10"/>
      <c r="S20" s="10"/>
    </row>
    <row r="21" ht="21" customHeight="1" spans="1:19">
      <c r="A21" s="11" t="s">
        <v>36</v>
      </c>
      <c r="B21" s="9" t="s">
        <v>29</v>
      </c>
      <c r="C21" s="10"/>
      <c r="D21" s="10"/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/>
      <c r="Q21" s="10"/>
      <c r="R21" s="10"/>
      <c r="S21" s="10"/>
    </row>
    <row r="22" ht="21" customHeight="1" spans="1:19">
      <c r="A22" s="13"/>
      <c r="B22" s="9" t="s">
        <v>34</v>
      </c>
      <c r="C22" s="12" t="str">
        <f t="shared" ref="C22:N22" si="7">IF(SUM(C19:C21)=0,"",SUM(C19:C21))</f>
        <v/>
      </c>
      <c r="D22" s="12" t="str">
        <f t="shared" si="7"/>
        <v/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 t="str">
        <f t="shared" ref="P22:S22" si="8">IF(SUM(P19:P21)=0,"",SUM(P19:P21))</f>
        <v/>
      </c>
      <c r="Q22" s="12" t="str">
        <f t="shared" si="8"/>
        <v/>
      </c>
      <c r="R22" s="12" t="str">
        <f t="shared" si="8"/>
        <v/>
      </c>
      <c r="S22" s="12" t="str">
        <f t="shared" si="8"/>
        <v/>
      </c>
    </row>
    <row r="23" ht="19.5" customHeight="1" spans="1:19">
      <c r="A23" s="14" t="s">
        <v>49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topLeftCell="A7" workbookViewId="0">
      <selection activeCell="J11" sqref="J11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5" t="s">
        <v>50</v>
      </c>
      <c r="E3" s="5"/>
      <c r="F3" s="5"/>
      <c r="G3" s="5" t="s">
        <v>3</v>
      </c>
      <c r="H3" s="5"/>
      <c r="I3" s="5"/>
      <c r="J3" s="5"/>
      <c r="K3" s="5"/>
      <c r="L3" s="5"/>
      <c r="M3" s="5"/>
      <c r="N3" s="5"/>
      <c r="O3" s="5"/>
      <c r="P3" s="5"/>
      <c r="Q3" s="5" t="s">
        <v>4</v>
      </c>
      <c r="R3" s="5"/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v>22</v>
      </c>
      <c r="D8" s="10">
        <v>534</v>
      </c>
      <c r="E8" s="10">
        <v>7</v>
      </c>
      <c r="F8" s="10">
        <v>0</v>
      </c>
      <c r="G8" s="10">
        <v>-5</v>
      </c>
      <c r="H8" s="10">
        <v>0</v>
      </c>
      <c r="I8" s="10">
        <v>0</v>
      </c>
      <c r="J8" s="12">
        <f t="shared" ref="J8:J13" si="0">IF(SUM(E8:I8)=0,"",SUM(E8:I8))</f>
        <v>2</v>
      </c>
      <c r="K8" s="10"/>
      <c r="L8" s="10"/>
      <c r="M8" s="10"/>
      <c r="N8" s="10"/>
      <c r="O8" s="10" t="s">
        <v>26</v>
      </c>
      <c r="P8" s="10">
        <v>22</v>
      </c>
      <c r="Q8" s="10">
        <v>536</v>
      </c>
      <c r="R8" s="10">
        <v>234</v>
      </c>
      <c r="S8" s="19">
        <v>0</v>
      </c>
    </row>
    <row r="9" ht="21" customHeight="1" spans="1:19">
      <c r="A9" s="11"/>
      <c r="B9" s="9" t="s">
        <v>27</v>
      </c>
      <c r="C9" s="10">
        <v>22</v>
      </c>
      <c r="D9" s="10">
        <v>605</v>
      </c>
      <c r="E9" s="23">
        <v>4</v>
      </c>
      <c r="F9" s="10">
        <v>0</v>
      </c>
      <c r="G9" s="10">
        <v>-8</v>
      </c>
      <c r="H9" s="10">
        <v>0</v>
      </c>
      <c r="I9" s="10">
        <v>0</v>
      </c>
      <c r="J9" s="12">
        <f t="shared" si="0"/>
        <v>-4</v>
      </c>
      <c r="K9" s="10"/>
      <c r="L9" s="10"/>
      <c r="M9" s="10"/>
      <c r="N9" s="10"/>
      <c r="O9" s="10" t="s">
        <v>27</v>
      </c>
      <c r="P9" s="10">
        <v>22</v>
      </c>
      <c r="Q9" s="10">
        <v>601</v>
      </c>
      <c r="R9" s="10">
        <v>256</v>
      </c>
      <c r="S9" s="19">
        <v>0</v>
      </c>
    </row>
    <row r="10" ht="21" customHeight="1" spans="1:19">
      <c r="A10" s="11" t="s">
        <v>28</v>
      </c>
      <c r="B10" s="9" t="s">
        <v>29</v>
      </c>
      <c r="C10" s="10">
        <v>22</v>
      </c>
      <c r="D10" s="10">
        <v>565</v>
      </c>
      <c r="E10" s="10">
        <v>8</v>
      </c>
      <c r="F10" s="10">
        <v>0</v>
      </c>
      <c r="G10" s="10">
        <v>-15</v>
      </c>
      <c r="H10" s="10">
        <v>0</v>
      </c>
      <c r="I10" s="10">
        <v>0</v>
      </c>
      <c r="J10" s="12">
        <f t="shared" si="0"/>
        <v>-7</v>
      </c>
      <c r="K10" s="10"/>
      <c r="L10" s="10"/>
      <c r="M10" s="10"/>
      <c r="N10" s="10"/>
      <c r="O10" s="10" t="s">
        <v>29</v>
      </c>
      <c r="P10" s="10">
        <v>22</v>
      </c>
      <c r="Q10" s="10">
        <v>558</v>
      </c>
      <c r="R10" s="10">
        <v>245</v>
      </c>
      <c r="S10" s="19">
        <v>0</v>
      </c>
    </row>
    <row r="11" ht="21" customHeight="1" spans="1:19">
      <c r="A11" s="11"/>
      <c r="B11" s="9" t="s">
        <v>30</v>
      </c>
      <c r="C11" s="10">
        <v>22</v>
      </c>
      <c r="D11" s="10">
        <v>610</v>
      </c>
      <c r="E11" s="23">
        <v>7</v>
      </c>
      <c r="F11" s="10">
        <v>1</v>
      </c>
      <c r="G11" s="10">
        <v>-10</v>
      </c>
      <c r="H11" s="10">
        <v>-1</v>
      </c>
      <c r="I11" s="10">
        <v>0</v>
      </c>
      <c r="J11" s="12">
        <f t="shared" si="0"/>
        <v>-3</v>
      </c>
      <c r="K11" s="10"/>
      <c r="L11" s="10"/>
      <c r="M11" s="10"/>
      <c r="N11" s="10"/>
      <c r="O11" s="10" t="s">
        <v>30</v>
      </c>
      <c r="P11" s="10">
        <v>22</v>
      </c>
      <c r="Q11" s="10">
        <v>607</v>
      </c>
      <c r="R11" s="10">
        <v>217</v>
      </c>
      <c r="S11" s="19">
        <v>0</v>
      </c>
    </row>
    <row r="12" ht="21" customHeight="1" spans="1:19">
      <c r="A12" s="11" t="s">
        <v>31</v>
      </c>
      <c r="B12" s="9" t="s">
        <v>32</v>
      </c>
      <c r="C12" s="10">
        <v>14</v>
      </c>
      <c r="D12" s="10">
        <v>539</v>
      </c>
      <c r="E12" s="10">
        <v>39</v>
      </c>
      <c r="F12" s="10">
        <v>0</v>
      </c>
      <c r="G12" s="10">
        <v>-4</v>
      </c>
      <c r="H12" s="10">
        <v>0</v>
      </c>
      <c r="I12" s="10">
        <v>0</v>
      </c>
      <c r="J12" s="12">
        <f t="shared" si="0"/>
        <v>35</v>
      </c>
      <c r="K12" s="10"/>
      <c r="L12" s="10"/>
      <c r="M12" s="10"/>
      <c r="N12" s="10"/>
      <c r="O12" s="10" t="s">
        <v>32</v>
      </c>
      <c r="P12" s="10">
        <v>15</v>
      </c>
      <c r="Q12" s="10">
        <v>574</v>
      </c>
      <c r="R12" s="10">
        <v>244</v>
      </c>
      <c r="S12" s="19">
        <v>0</v>
      </c>
    </row>
    <row r="13" ht="21" customHeight="1" spans="1:19">
      <c r="A13" s="11"/>
      <c r="B13" s="9" t="s">
        <v>33</v>
      </c>
      <c r="C13" s="10">
        <v>14</v>
      </c>
      <c r="D13" s="10">
        <v>534</v>
      </c>
      <c r="E13" s="10">
        <v>48</v>
      </c>
      <c r="F13" s="10">
        <v>0</v>
      </c>
      <c r="G13" s="10">
        <v>-5</v>
      </c>
      <c r="H13" s="10">
        <v>0</v>
      </c>
      <c r="I13" s="10">
        <v>0</v>
      </c>
      <c r="J13" s="12">
        <f t="shared" si="0"/>
        <v>43</v>
      </c>
      <c r="K13" s="10"/>
      <c r="L13" s="10"/>
      <c r="M13" s="10"/>
      <c r="N13" s="10"/>
      <c r="O13" s="10" t="s">
        <v>33</v>
      </c>
      <c r="P13" s="10">
        <v>15</v>
      </c>
      <c r="Q13" s="10">
        <v>577</v>
      </c>
      <c r="R13" s="10">
        <v>230</v>
      </c>
      <c r="S13" s="19">
        <v>0</v>
      </c>
    </row>
    <row r="14" ht="21" customHeight="1" spans="1:19">
      <c r="A14" s="11"/>
      <c r="B14" s="9" t="s">
        <v>34</v>
      </c>
      <c r="C14" s="12">
        <f t="shared" ref="C14:N14" si="1">IF(SUM(C8:C13)=0,"",SUM(C8:C13))</f>
        <v>116</v>
      </c>
      <c r="D14" s="12">
        <f t="shared" si="1"/>
        <v>3387</v>
      </c>
      <c r="E14" s="12">
        <f t="shared" si="1"/>
        <v>113</v>
      </c>
      <c r="F14" s="12">
        <f t="shared" si="1"/>
        <v>1</v>
      </c>
      <c r="G14" s="12">
        <f t="shared" si="1"/>
        <v>-47</v>
      </c>
      <c r="H14" s="12">
        <f t="shared" si="1"/>
        <v>-1</v>
      </c>
      <c r="I14" s="12" t="str">
        <f t="shared" si="1"/>
        <v/>
      </c>
      <c r="J14" s="12">
        <f t="shared" si="1"/>
        <v>66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118</v>
      </c>
      <c r="Q14" s="12">
        <f t="shared" si="2"/>
        <v>3453</v>
      </c>
      <c r="R14" s="12">
        <f t="shared" si="2"/>
        <v>1426</v>
      </c>
      <c r="S14" s="12" t="str">
        <f t="shared" si="2"/>
        <v/>
      </c>
    </row>
    <row r="15" ht="21" customHeight="1" spans="1:19">
      <c r="A15" s="8"/>
      <c r="B15" s="9" t="s">
        <v>26</v>
      </c>
      <c r="C15" s="10">
        <v>10</v>
      </c>
      <c r="D15" s="10">
        <v>532</v>
      </c>
      <c r="E15" s="10">
        <v>0</v>
      </c>
      <c r="F15" s="10">
        <v>0</v>
      </c>
      <c r="G15" s="10">
        <v>-31</v>
      </c>
      <c r="H15" s="10">
        <v>0</v>
      </c>
      <c r="I15" s="10">
        <v>0</v>
      </c>
      <c r="J15" s="12">
        <f t="shared" ref="J15:J17" si="3">IF(SUM(E15:I15)=0,"",SUM(E15:I15))</f>
        <v>-31</v>
      </c>
      <c r="K15" s="10"/>
      <c r="L15" s="10"/>
      <c r="M15" s="10"/>
      <c r="N15" s="10"/>
      <c r="O15" s="10" t="s">
        <v>26</v>
      </c>
      <c r="P15" s="10">
        <v>10</v>
      </c>
      <c r="Q15" s="10">
        <v>501</v>
      </c>
      <c r="R15" s="10">
        <v>199</v>
      </c>
      <c r="S15" s="19">
        <v>24</v>
      </c>
    </row>
    <row r="16" ht="21" customHeight="1" spans="1:19">
      <c r="A16" s="11" t="s">
        <v>35</v>
      </c>
      <c r="B16" s="9" t="s">
        <v>27</v>
      </c>
      <c r="C16" s="10">
        <v>10</v>
      </c>
      <c r="D16" s="10">
        <v>470</v>
      </c>
      <c r="E16" s="10">
        <v>8</v>
      </c>
      <c r="F16" s="10">
        <v>2</v>
      </c>
      <c r="G16" s="10">
        <v>0</v>
      </c>
      <c r="H16" s="10">
        <v>0</v>
      </c>
      <c r="I16" s="10">
        <v>0</v>
      </c>
      <c r="J16" s="12">
        <f t="shared" si="3"/>
        <v>10</v>
      </c>
      <c r="K16" s="10"/>
      <c r="L16" s="10"/>
      <c r="M16" s="10"/>
      <c r="N16" s="10"/>
      <c r="O16" s="10" t="s">
        <v>27</v>
      </c>
      <c r="P16" s="10">
        <v>10</v>
      </c>
      <c r="Q16" s="10">
        <v>480</v>
      </c>
      <c r="R16" s="10">
        <v>200</v>
      </c>
      <c r="S16" s="19">
        <v>24</v>
      </c>
    </row>
    <row r="17" ht="21" customHeight="1" spans="1:19">
      <c r="A17" s="11" t="s">
        <v>36</v>
      </c>
      <c r="B17" s="9" t="s">
        <v>29</v>
      </c>
      <c r="C17" s="10">
        <v>10</v>
      </c>
      <c r="D17" s="10">
        <v>433</v>
      </c>
      <c r="E17" s="10">
        <v>0</v>
      </c>
      <c r="F17" s="10">
        <v>0</v>
      </c>
      <c r="G17" s="10">
        <v>-1</v>
      </c>
      <c r="H17" s="10">
        <v>-2</v>
      </c>
      <c r="I17" s="10">
        <v>0</v>
      </c>
      <c r="J17" s="12">
        <f t="shared" si="3"/>
        <v>-3</v>
      </c>
      <c r="K17" s="10"/>
      <c r="L17" s="10"/>
      <c r="M17" s="10"/>
      <c r="N17" s="10"/>
      <c r="O17" s="10" t="s">
        <v>29</v>
      </c>
      <c r="P17" s="10">
        <v>10</v>
      </c>
      <c r="Q17" s="10">
        <v>430</v>
      </c>
      <c r="R17" s="10">
        <v>175</v>
      </c>
      <c r="S17" s="19">
        <v>31</v>
      </c>
    </row>
    <row r="18" ht="21" customHeight="1" spans="1:19">
      <c r="A18" s="11"/>
      <c r="B18" s="9" t="s">
        <v>34</v>
      </c>
      <c r="C18" s="12">
        <f t="shared" ref="C18:N18" si="4">IF(SUM(C15:C17)=0,"",SUM(C15:C17))</f>
        <v>30</v>
      </c>
      <c r="D18" s="12">
        <f t="shared" si="4"/>
        <v>1435</v>
      </c>
      <c r="E18" s="12">
        <f t="shared" si="4"/>
        <v>8</v>
      </c>
      <c r="F18" s="12">
        <f t="shared" si="4"/>
        <v>2</v>
      </c>
      <c r="G18" s="12">
        <f t="shared" si="4"/>
        <v>-32</v>
      </c>
      <c r="H18" s="12">
        <f t="shared" si="4"/>
        <v>-2</v>
      </c>
      <c r="I18" s="12" t="str">
        <f t="shared" si="4"/>
        <v/>
      </c>
      <c r="J18" s="12">
        <f t="shared" si="4"/>
        <v>-24</v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>
        <f t="shared" ref="P18:S18" si="5">IF(SUM(P15:P17)=0,"",SUM(P15:P17))</f>
        <v>30</v>
      </c>
      <c r="Q18" s="12">
        <f t="shared" si="5"/>
        <v>1411</v>
      </c>
      <c r="R18" s="12">
        <f t="shared" si="5"/>
        <v>574</v>
      </c>
      <c r="S18" s="12">
        <f t="shared" si="5"/>
        <v>79</v>
      </c>
    </row>
    <row r="19" ht="21" customHeight="1" spans="1:19">
      <c r="A19" s="8"/>
      <c r="B19" s="9" t="s">
        <v>26</v>
      </c>
      <c r="C19" s="10"/>
      <c r="D19" s="10"/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/>
      <c r="Q19" s="10"/>
      <c r="R19" s="10"/>
      <c r="S19" s="10"/>
    </row>
    <row r="20" ht="21" customHeight="1" spans="1:19">
      <c r="A20" s="11" t="s">
        <v>37</v>
      </c>
      <c r="B20" s="9" t="s">
        <v>27</v>
      </c>
      <c r="C20" s="10"/>
      <c r="D20" s="10"/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/>
      <c r="Q20" s="10"/>
      <c r="R20" s="10"/>
      <c r="S20" s="10"/>
    </row>
    <row r="21" ht="21" customHeight="1" spans="1:19">
      <c r="A21" s="11" t="s">
        <v>36</v>
      </c>
      <c r="B21" s="9" t="s">
        <v>29</v>
      </c>
      <c r="C21" s="10"/>
      <c r="D21" s="10"/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/>
      <c r="Q21" s="10"/>
      <c r="R21" s="10"/>
      <c r="S21" s="10"/>
    </row>
    <row r="22" ht="21" customHeight="1" spans="1:19">
      <c r="A22" s="13"/>
      <c r="B22" s="9" t="s">
        <v>34</v>
      </c>
      <c r="C22" s="12" t="str">
        <f t="shared" ref="C22:N22" si="7">IF(SUM(C19:C21)=0,"",SUM(C19:C21))</f>
        <v/>
      </c>
      <c r="D22" s="12" t="str">
        <f t="shared" si="7"/>
        <v/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 t="str">
        <f t="shared" ref="P22:S22" si="8">IF(SUM(P19:P21)=0,"",SUM(P19:P21))</f>
        <v/>
      </c>
      <c r="Q22" s="12" t="str">
        <f t="shared" si="8"/>
        <v/>
      </c>
      <c r="R22" s="12" t="str">
        <f t="shared" si="8"/>
        <v/>
      </c>
      <c r="S22" s="12" t="str">
        <f t="shared" si="8"/>
        <v/>
      </c>
    </row>
    <row r="23" ht="19.5" customHeight="1" spans="1:19">
      <c r="A23" s="14" t="s">
        <v>45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topLeftCell="A7" workbookViewId="0">
      <selection activeCell="A9" sqref="$A9:$XFD9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5" t="s">
        <v>51</v>
      </c>
      <c r="E3" s="5"/>
      <c r="F3" s="5"/>
      <c r="G3" s="5" t="s">
        <v>3</v>
      </c>
      <c r="H3" s="5"/>
      <c r="I3" s="5" t="s">
        <v>52</v>
      </c>
      <c r="J3" s="5"/>
      <c r="K3" s="5"/>
      <c r="L3" s="5"/>
      <c r="M3" s="5"/>
      <c r="N3" s="5"/>
      <c r="O3" s="5"/>
      <c r="P3" s="5"/>
      <c r="Q3" s="5" t="s">
        <v>4</v>
      </c>
      <c r="R3" s="5" t="s">
        <v>53</v>
      </c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v>9</v>
      </c>
      <c r="D8" s="10">
        <v>197</v>
      </c>
      <c r="E8" s="10">
        <v>13</v>
      </c>
      <c r="F8" s="10"/>
      <c r="G8" s="10">
        <v>-1</v>
      </c>
      <c r="H8" s="10"/>
      <c r="I8" s="10"/>
      <c r="J8" s="12">
        <f t="shared" ref="J8:J13" si="0">IF(SUM(E8:I8)=0,"",SUM(E8:I8))</f>
        <v>12</v>
      </c>
      <c r="K8" s="10"/>
      <c r="L8" s="10"/>
      <c r="M8" s="10"/>
      <c r="N8" s="10"/>
      <c r="O8" s="10" t="s">
        <v>26</v>
      </c>
      <c r="P8" s="10">
        <v>9</v>
      </c>
      <c r="Q8" s="10">
        <v>209</v>
      </c>
      <c r="R8" s="10">
        <v>95</v>
      </c>
      <c r="S8" s="19"/>
    </row>
    <row r="9" ht="21" customHeight="1" spans="1:19">
      <c r="A9" s="11"/>
      <c r="B9" s="9" t="s">
        <v>27</v>
      </c>
      <c r="C9" s="10">
        <v>9</v>
      </c>
      <c r="D9" s="10">
        <v>187</v>
      </c>
      <c r="E9" s="10">
        <v>3</v>
      </c>
      <c r="F9" s="10"/>
      <c r="G9" s="10">
        <v>-4</v>
      </c>
      <c r="H9" s="10">
        <v>-1</v>
      </c>
      <c r="I9" s="10"/>
      <c r="J9" s="12">
        <f t="shared" si="0"/>
        <v>-2</v>
      </c>
      <c r="K9" s="10"/>
      <c r="L9" s="10"/>
      <c r="M9" s="10"/>
      <c r="N9" s="10"/>
      <c r="O9" s="10" t="s">
        <v>27</v>
      </c>
      <c r="P9" s="10">
        <v>9</v>
      </c>
      <c r="Q9" s="10">
        <v>185</v>
      </c>
      <c r="R9" s="10">
        <v>70</v>
      </c>
      <c r="S9" s="19"/>
    </row>
    <row r="10" ht="21" customHeight="1" spans="1:19">
      <c r="A10" s="11" t="s">
        <v>28</v>
      </c>
      <c r="B10" s="9" t="s">
        <v>29</v>
      </c>
      <c r="C10" s="10">
        <v>9</v>
      </c>
      <c r="D10" s="10">
        <v>188</v>
      </c>
      <c r="E10" s="10">
        <v>4</v>
      </c>
      <c r="F10" s="10"/>
      <c r="G10" s="10">
        <v>-5</v>
      </c>
      <c r="H10" s="10"/>
      <c r="I10" s="10"/>
      <c r="J10" s="12">
        <f t="shared" si="0"/>
        <v>-1</v>
      </c>
      <c r="K10" s="10"/>
      <c r="L10" s="10"/>
      <c r="M10" s="10"/>
      <c r="N10" s="10"/>
      <c r="O10" s="10" t="s">
        <v>29</v>
      </c>
      <c r="P10" s="10">
        <v>9</v>
      </c>
      <c r="Q10" s="10">
        <v>187</v>
      </c>
      <c r="R10" s="10">
        <v>81</v>
      </c>
      <c r="S10" s="19"/>
    </row>
    <row r="11" ht="21" customHeight="1" spans="1:19">
      <c r="A11" s="11"/>
      <c r="B11" s="9" t="s">
        <v>30</v>
      </c>
      <c r="C11" s="10">
        <v>9</v>
      </c>
      <c r="D11" s="10">
        <v>191</v>
      </c>
      <c r="E11" s="10">
        <v>2</v>
      </c>
      <c r="F11" s="10"/>
      <c r="G11" s="10">
        <v>-3</v>
      </c>
      <c r="H11" s="10"/>
      <c r="I11" s="10"/>
      <c r="J11" s="12">
        <f t="shared" si="0"/>
        <v>-1</v>
      </c>
      <c r="K11" s="10"/>
      <c r="L11" s="10"/>
      <c r="M11" s="10"/>
      <c r="N11" s="10"/>
      <c r="O11" s="10" t="s">
        <v>30</v>
      </c>
      <c r="P11" s="10">
        <v>9</v>
      </c>
      <c r="Q11" s="10">
        <v>190</v>
      </c>
      <c r="R11" s="10">
        <v>80</v>
      </c>
      <c r="S11" s="19"/>
    </row>
    <row r="12" ht="21" customHeight="1" spans="1:19">
      <c r="A12" s="11" t="s">
        <v>31</v>
      </c>
      <c r="B12" s="9" t="s">
        <v>32</v>
      </c>
      <c r="C12" s="10">
        <v>7</v>
      </c>
      <c r="D12" s="10">
        <v>153</v>
      </c>
      <c r="E12" s="10">
        <v>1</v>
      </c>
      <c r="F12" s="10"/>
      <c r="G12" s="10">
        <v>-4</v>
      </c>
      <c r="H12" s="10"/>
      <c r="I12" s="10"/>
      <c r="J12" s="12">
        <f t="shared" si="0"/>
        <v>-3</v>
      </c>
      <c r="K12" s="10"/>
      <c r="L12" s="10"/>
      <c r="M12" s="10"/>
      <c r="N12" s="10"/>
      <c r="O12" s="10" t="s">
        <v>32</v>
      </c>
      <c r="P12" s="10">
        <v>6</v>
      </c>
      <c r="Q12" s="10">
        <v>150</v>
      </c>
      <c r="R12" s="10">
        <v>53</v>
      </c>
      <c r="S12" s="19"/>
    </row>
    <row r="13" ht="21" customHeight="1" spans="1:19">
      <c r="A13" s="11"/>
      <c r="B13" s="9" t="s">
        <v>33</v>
      </c>
      <c r="C13" s="10">
        <v>6</v>
      </c>
      <c r="D13" s="10">
        <v>174</v>
      </c>
      <c r="E13" s="10">
        <v>0</v>
      </c>
      <c r="F13" s="10"/>
      <c r="G13" s="10">
        <v>-6</v>
      </c>
      <c r="H13" s="10"/>
      <c r="I13" s="10"/>
      <c r="J13" s="12">
        <f t="shared" si="0"/>
        <v>-6</v>
      </c>
      <c r="K13" s="10"/>
      <c r="L13" s="10"/>
      <c r="M13" s="10"/>
      <c r="N13" s="10"/>
      <c r="O13" s="10" t="s">
        <v>33</v>
      </c>
      <c r="P13" s="10">
        <v>6</v>
      </c>
      <c r="Q13" s="10">
        <v>168</v>
      </c>
      <c r="R13" s="10">
        <v>73</v>
      </c>
      <c r="S13" s="19"/>
    </row>
    <row r="14" ht="21" customHeight="1" spans="1:19">
      <c r="A14" s="11"/>
      <c r="B14" s="9" t="s">
        <v>34</v>
      </c>
      <c r="C14" s="12">
        <f t="shared" ref="C14:N14" si="1">IF(SUM(C8:C13)=0,"",SUM(C8:C13))</f>
        <v>49</v>
      </c>
      <c r="D14" s="12">
        <f t="shared" si="1"/>
        <v>1090</v>
      </c>
      <c r="E14" s="12">
        <f t="shared" si="1"/>
        <v>23</v>
      </c>
      <c r="F14" s="12" t="str">
        <f t="shared" si="1"/>
        <v/>
      </c>
      <c r="G14" s="12">
        <f t="shared" si="1"/>
        <v>-23</v>
      </c>
      <c r="H14" s="12">
        <f t="shared" si="1"/>
        <v>-1</v>
      </c>
      <c r="I14" s="12" t="str">
        <f t="shared" si="1"/>
        <v/>
      </c>
      <c r="J14" s="12">
        <f t="shared" si="1"/>
        <v>-1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48</v>
      </c>
      <c r="Q14" s="12">
        <f t="shared" si="2"/>
        <v>1089</v>
      </c>
      <c r="R14" s="12">
        <f t="shared" si="2"/>
        <v>452</v>
      </c>
      <c r="S14" s="12" t="str">
        <f t="shared" si="2"/>
        <v/>
      </c>
    </row>
    <row r="15" ht="21" customHeight="1" spans="1:19">
      <c r="A15" s="8"/>
      <c r="B15" s="9" t="s">
        <v>26</v>
      </c>
      <c r="C15" s="10">
        <v>4</v>
      </c>
      <c r="D15" s="10">
        <v>175</v>
      </c>
      <c r="E15" s="10">
        <v>1</v>
      </c>
      <c r="F15" s="10"/>
      <c r="G15" s="10">
        <v>-2</v>
      </c>
      <c r="H15" s="10"/>
      <c r="I15" s="10"/>
      <c r="J15" s="12">
        <f t="shared" ref="J15:J17" si="3">IF(SUM(E15:I15)=0,"",SUM(E15:I15))</f>
        <v>-1</v>
      </c>
      <c r="K15" s="10"/>
      <c r="L15" s="10"/>
      <c r="M15" s="10"/>
      <c r="N15" s="10"/>
      <c r="O15" s="10" t="s">
        <v>26</v>
      </c>
      <c r="P15" s="10">
        <v>4</v>
      </c>
      <c r="Q15" s="10">
        <v>174</v>
      </c>
      <c r="R15" s="10">
        <v>83</v>
      </c>
      <c r="S15" s="10">
        <v>0</v>
      </c>
    </row>
    <row r="16" ht="21" customHeight="1" spans="1:19">
      <c r="A16" s="11" t="s">
        <v>35</v>
      </c>
      <c r="B16" s="9" t="s">
        <v>27</v>
      </c>
      <c r="C16" s="10">
        <v>3</v>
      </c>
      <c r="D16" s="10">
        <v>153</v>
      </c>
      <c r="E16" s="10">
        <v>0</v>
      </c>
      <c r="F16" s="10"/>
      <c r="G16" s="10">
        <v>-1</v>
      </c>
      <c r="H16" s="10"/>
      <c r="I16" s="10"/>
      <c r="J16" s="12">
        <f t="shared" si="3"/>
        <v>-1</v>
      </c>
      <c r="K16" s="10"/>
      <c r="L16" s="10"/>
      <c r="M16" s="10"/>
      <c r="N16" s="10"/>
      <c r="O16" s="10" t="s">
        <v>27</v>
      </c>
      <c r="P16" s="10">
        <v>3</v>
      </c>
      <c r="Q16" s="10">
        <v>152</v>
      </c>
      <c r="R16" s="10">
        <v>61</v>
      </c>
      <c r="S16" s="10">
        <v>0</v>
      </c>
    </row>
    <row r="17" ht="21" customHeight="1" spans="1:19">
      <c r="A17" s="11" t="s">
        <v>36</v>
      </c>
      <c r="B17" s="9" t="s">
        <v>29</v>
      </c>
      <c r="C17" s="10">
        <v>3</v>
      </c>
      <c r="D17" s="10">
        <v>157</v>
      </c>
      <c r="E17" s="10">
        <v>0</v>
      </c>
      <c r="F17" s="10"/>
      <c r="G17" s="10">
        <v>-2</v>
      </c>
      <c r="H17" s="10"/>
      <c r="I17" s="10"/>
      <c r="J17" s="12">
        <f t="shared" si="3"/>
        <v>-2</v>
      </c>
      <c r="K17" s="10"/>
      <c r="L17" s="10"/>
      <c r="M17" s="10"/>
      <c r="N17" s="10"/>
      <c r="O17" s="10" t="s">
        <v>29</v>
      </c>
      <c r="P17" s="10">
        <v>3</v>
      </c>
      <c r="Q17" s="10">
        <v>155</v>
      </c>
      <c r="R17" s="10">
        <v>66</v>
      </c>
      <c r="S17" s="10">
        <v>126</v>
      </c>
    </row>
    <row r="18" ht="21" customHeight="1" spans="1:19">
      <c r="A18" s="11"/>
      <c r="B18" s="9" t="s">
        <v>34</v>
      </c>
      <c r="C18" s="12">
        <f t="shared" ref="C18:N18" si="4">IF(SUM(C15:C17)=0,"",SUM(C15:C17))</f>
        <v>10</v>
      </c>
      <c r="D18" s="12">
        <f t="shared" si="4"/>
        <v>485</v>
      </c>
      <c r="E18" s="12">
        <f t="shared" si="4"/>
        <v>1</v>
      </c>
      <c r="F18" s="12" t="str">
        <f t="shared" si="4"/>
        <v/>
      </c>
      <c r="G18" s="12">
        <f t="shared" si="4"/>
        <v>-5</v>
      </c>
      <c r="H18" s="12" t="str">
        <f t="shared" si="4"/>
        <v/>
      </c>
      <c r="I18" s="12" t="str">
        <f t="shared" si="4"/>
        <v/>
      </c>
      <c r="J18" s="12">
        <f t="shared" si="4"/>
        <v>-4</v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>
        <f t="shared" ref="P18:S18" si="5">IF(SUM(P15:P17)=0,"",SUM(P15:P17))</f>
        <v>10</v>
      </c>
      <c r="Q18" s="12">
        <f t="shared" si="5"/>
        <v>481</v>
      </c>
      <c r="R18" s="12">
        <f t="shared" si="5"/>
        <v>210</v>
      </c>
      <c r="S18" s="12">
        <f t="shared" si="5"/>
        <v>126</v>
      </c>
    </row>
    <row r="19" ht="21" customHeight="1" spans="1:19">
      <c r="A19" s="8"/>
      <c r="B19" s="9" t="s">
        <v>26</v>
      </c>
      <c r="C19" s="10"/>
      <c r="D19" s="10"/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/>
      <c r="Q19" s="10"/>
      <c r="R19" s="10"/>
      <c r="S19" s="10"/>
    </row>
    <row r="20" ht="21" customHeight="1" spans="1:19">
      <c r="A20" s="11" t="s">
        <v>37</v>
      </c>
      <c r="B20" s="9" t="s">
        <v>27</v>
      </c>
      <c r="C20" s="10"/>
      <c r="D20" s="10"/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/>
      <c r="Q20" s="10"/>
      <c r="R20" s="10"/>
      <c r="S20" s="10"/>
    </row>
    <row r="21" ht="21" customHeight="1" spans="1:19">
      <c r="A21" s="11" t="s">
        <v>36</v>
      </c>
      <c r="B21" s="9" t="s">
        <v>29</v>
      </c>
      <c r="C21" s="10"/>
      <c r="D21" s="10"/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/>
      <c r="Q21" s="10"/>
      <c r="R21" s="10"/>
      <c r="S21" s="10"/>
    </row>
    <row r="22" ht="21" customHeight="1" spans="1:19">
      <c r="A22" s="13"/>
      <c r="B22" s="9" t="s">
        <v>34</v>
      </c>
      <c r="C22" s="12" t="str">
        <f t="shared" ref="C22:N22" si="7">IF(SUM(C19:C21)=0,"",SUM(C19:C21))</f>
        <v/>
      </c>
      <c r="D22" s="12" t="str">
        <f t="shared" si="7"/>
        <v/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 t="str">
        <f t="shared" ref="P22:S22" si="8">IF(SUM(P19:P21)=0,"",SUM(P19:P21))</f>
        <v/>
      </c>
      <c r="Q22" s="12" t="str">
        <f t="shared" si="8"/>
        <v/>
      </c>
      <c r="R22" s="12" t="str">
        <f t="shared" si="8"/>
        <v/>
      </c>
      <c r="S22" s="12" t="str">
        <f t="shared" si="8"/>
        <v/>
      </c>
    </row>
    <row r="23" ht="19.5" customHeight="1" spans="1:19">
      <c r="A23" s="14" t="s">
        <v>54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topLeftCell="A4" workbookViewId="0">
      <selection activeCell="C8" sqref="C8:S18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5" t="s">
        <v>55</v>
      </c>
      <c r="E3" s="5"/>
      <c r="F3" s="5"/>
      <c r="G3" s="5" t="s">
        <v>3</v>
      </c>
      <c r="H3" s="5"/>
      <c r="I3" s="5"/>
      <c r="J3" s="5"/>
      <c r="K3" s="5"/>
      <c r="L3" s="5"/>
      <c r="M3" s="5"/>
      <c r="N3" s="5"/>
      <c r="O3" s="5"/>
      <c r="P3" s="5"/>
      <c r="Q3" s="5" t="s">
        <v>4</v>
      </c>
      <c r="R3" s="5"/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v>22</v>
      </c>
      <c r="D8" s="10">
        <v>581</v>
      </c>
      <c r="E8" s="10">
        <v>12</v>
      </c>
      <c r="F8" s="10">
        <v>0</v>
      </c>
      <c r="G8" s="10">
        <v>-17</v>
      </c>
      <c r="H8" s="10">
        <v>0</v>
      </c>
      <c r="I8" s="10">
        <v>0</v>
      </c>
      <c r="J8" s="12">
        <f t="shared" ref="J8:J13" si="0">IF(SUM(E8:I8)=0,"",SUM(E8:I8))</f>
        <v>-5</v>
      </c>
      <c r="K8" s="10"/>
      <c r="L8" s="10"/>
      <c r="M8" s="10"/>
      <c r="N8" s="10"/>
      <c r="O8" s="10" t="s">
        <v>26</v>
      </c>
      <c r="P8" s="10">
        <v>21</v>
      </c>
      <c r="Q8" s="10">
        <v>576</v>
      </c>
      <c r="R8" s="10">
        <v>276</v>
      </c>
      <c r="S8" s="19">
        <v>19</v>
      </c>
    </row>
    <row r="9" ht="21" customHeight="1" spans="1:19">
      <c r="A9" s="11"/>
      <c r="B9" s="9" t="s">
        <v>27</v>
      </c>
      <c r="C9" s="10">
        <v>21</v>
      </c>
      <c r="D9" s="10">
        <v>608</v>
      </c>
      <c r="E9" s="10">
        <v>4</v>
      </c>
      <c r="F9" s="10">
        <v>0</v>
      </c>
      <c r="G9" s="10">
        <v>-5</v>
      </c>
      <c r="H9" s="10">
        <v>0</v>
      </c>
      <c r="I9" s="10">
        <v>0</v>
      </c>
      <c r="J9" s="12">
        <f t="shared" si="0"/>
        <v>-1</v>
      </c>
      <c r="K9" s="10"/>
      <c r="L9" s="10"/>
      <c r="M9" s="10"/>
      <c r="N9" s="10"/>
      <c r="O9" s="10" t="s">
        <v>27</v>
      </c>
      <c r="P9" s="10">
        <v>21</v>
      </c>
      <c r="Q9" s="10">
        <v>607</v>
      </c>
      <c r="R9" s="10">
        <v>272</v>
      </c>
      <c r="S9" s="19">
        <v>10</v>
      </c>
    </row>
    <row r="10" ht="21" customHeight="1" spans="1:19">
      <c r="A10" s="11" t="s">
        <v>28</v>
      </c>
      <c r="B10" s="9" t="s">
        <v>29</v>
      </c>
      <c r="C10" s="10">
        <v>18</v>
      </c>
      <c r="D10" s="10">
        <v>605</v>
      </c>
      <c r="E10" s="10">
        <v>4</v>
      </c>
      <c r="F10" s="10">
        <v>0</v>
      </c>
      <c r="G10" s="10">
        <v>-12</v>
      </c>
      <c r="H10" s="10">
        <v>0</v>
      </c>
      <c r="I10" s="10">
        <v>0</v>
      </c>
      <c r="J10" s="12">
        <f t="shared" si="0"/>
        <v>-8</v>
      </c>
      <c r="K10" s="10"/>
      <c r="L10" s="10"/>
      <c r="M10" s="10"/>
      <c r="N10" s="10"/>
      <c r="O10" s="10" t="s">
        <v>29</v>
      </c>
      <c r="P10" s="10">
        <v>18</v>
      </c>
      <c r="Q10" s="10">
        <v>597</v>
      </c>
      <c r="R10" s="10">
        <v>267</v>
      </c>
      <c r="S10" s="19">
        <v>10</v>
      </c>
    </row>
    <row r="11" ht="21" customHeight="1" spans="1:19">
      <c r="A11" s="11"/>
      <c r="B11" s="9" t="s">
        <v>30</v>
      </c>
      <c r="C11" s="10">
        <v>18</v>
      </c>
      <c r="D11" s="10">
        <v>654</v>
      </c>
      <c r="E11" s="10">
        <v>6</v>
      </c>
      <c r="F11" s="10">
        <v>0</v>
      </c>
      <c r="G11" s="10">
        <v>-12</v>
      </c>
      <c r="H11" s="10">
        <v>0</v>
      </c>
      <c r="I11" s="10">
        <v>0</v>
      </c>
      <c r="J11" s="12">
        <f t="shared" si="0"/>
        <v>-6</v>
      </c>
      <c r="K11" s="10"/>
      <c r="L11" s="10"/>
      <c r="M11" s="10"/>
      <c r="N11" s="10"/>
      <c r="O11" s="10" t="s">
        <v>30</v>
      </c>
      <c r="P11" s="10">
        <v>18</v>
      </c>
      <c r="Q11" s="10">
        <v>648</v>
      </c>
      <c r="R11" s="10">
        <v>257</v>
      </c>
      <c r="S11" s="19">
        <v>22</v>
      </c>
    </row>
    <row r="12" ht="21" customHeight="1" spans="1:19">
      <c r="A12" s="11" t="s">
        <v>31</v>
      </c>
      <c r="B12" s="9" t="s">
        <v>32</v>
      </c>
      <c r="C12" s="10">
        <v>17</v>
      </c>
      <c r="D12" s="10">
        <v>606</v>
      </c>
      <c r="E12" s="10">
        <v>3</v>
      </c>
      <c r="F12" s="10">
        <v>0</v>
      </c>
      <c r="G12" s="10">
        <v>-5</v>
      </c>
      <c r="H12" s="10">
        <v>0</v>
      </c>
      <c r="I12" s="10">
        <v>0</v>
      </c>
      <c r="J12" s="12">
        <f t="shared" si="0"/>
        <v>-2</v>
      </c>
      <c r="K12" s="10"/>
      <c r="L12" s="10"/>
      <c r="M12" s="10"/>
      <c r="N12" s="10"/>
      <c r="O12" s="10" t="s">
        <v>32</v>
      </c>
      <c r="P12" s="10">
        <v>17</v>
      </c>
      <c r="Q12" s="10">
        <v>604</v>
      </c>
      <c r="R12" s="10">
        <v>252</v>
      </c>
      <c r="S12" s="19">
        <v>12</v>
      </c>
    </row>
    <row r="13" ht="21" customHeight="1" spans="1:19">
      <c r="A13" s="11"/>
      <c r="B13" s="9" t="s">
        <v>33</v>
      </c>
      <c r="C13" s="10">
        <v>15</v>
      </c>
      <c r="D13" s="10">
        <v>606</v>
      </c>
      <c r="E13" s="10">
        <v>3</v>
      </c>
      <c r="F13" s="10">
        <v>0</v>
      </c>
      <c r="G13" s="10">
        <v>-4</v>
      </c>
      <c r="H13" s="10">
        <v>0</v>
      </c>
      <c r="I13" s="10">
        <v>0</v>
      </c>
      <c r="J13" s="12">
        <f t="shared" si="0"/>
        <v>-1</v>
      </c>
      <c r="K13" s="10"/>
      <c r="L13" s="10"/>
      <c r="M13" s="10"/>
      <c r="N13" s="10"/>
      <c r="O13" s="10" t="s">
        <v>33</v>
      </c>
      <c r="P13" s="10">
        <v>16</v>
      </c>
      <c r="Q13" s="10">
        <v>605</v>
      </c>
      <c r="R13" s="10">
        <v>233</v>
      </c>
      <c r="S13" s="19">
        <v>13</v>
      </c>
    </row>
    <row r="14" ht="21" customHeight="1" spans="1:19">
      <c r="A14" s="11"/>
      <c r="B14" s="9" t="s">
        <v>34</v>
      </c>
      <c r="C14" s="12">
        <f t="shared" ref="C14:N14" si="1">IF(SUM(C8:C13)=0,"",SUM(C8:C13))</f>
        <v>111</v>
      </c>
      <c r="D14" s="12">
        <f t="shared" si="1"/>
        <v>3660</v>
      </c>
      <c r="E14" s="12">
        <f t="shared" si="1"/>
        <v>32</v>
      </c>
      <c r="F14" s="12" t="str">
        <f t="shared" si="1"/>
        <v/>
      </c>
      <c r="G14" s="12">
        <f t="shared" si="1"/>
        <v>-55</v>
      </c>
      <c r="H14" s="12" t="str">
        <f t="shared" si="1"/>
        <v/>
      </c>
      <c r="I14" s="12" t="str">
        <f t="shared" si="1"/>
        <v/>
      </c>
      <c r="J14" s="12">
        <f t="shared" si="1"/>
        <v>-23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111</v>
      </c>
      <c r="Q14" s="12">
        <f t="shared" si="2"/>
        <v>3637</v>
      </c>
      <c r="R14" s="12">
        <f t="shared" si="2"/>
        <v>1557</v>
      </c>
      <c r="S14" s="12">
        <f t="shared" si="2"/>
        <v>86</v>
      </c>
    </row>
    <row r="15" ht="21" customHeight="1" spans="1:19">
      <c r="A15" s="8"/>
      <c r="B15" s="9" t="s">
        <v>26</v>
      </c>
      <c r="C15" s="10">
        <v>12</v>
      </c>
      <c r="D15" s="10">
        <v>562</v>
      </c>
      <c r="E15" s="10">
        <v>2</v>
      </c>
      <c r="F15" s="10">
        <v>0</v>
      </c>
      <c r="G15" s="10">
        <v>-2</v>
      </c>
      <c r="H15" s="10">
        <v>0</v>
      </c>
      <c r="I15" s="10">
        <v>0</v>
      </c>
      <c r="J15" s="12" t="str">
        <f t="shared" ref="J15:J17" si="3">IF(SUM(E15:I15)=0,"",SUM(E15:I15))</f>
        <v/>
      </c>
      <c r="K15" s="10"/>
      <c r="L15" s="10"/>
      <c r="M15" s="10"/>
      <c r="N15" s="10"/>
      <c r="O15" s="10" t="s">
        <v>26</v>
      </c>
      <c r="P15" s="10">
        <v>12</v>
      </c>
      <c r="Q15" s="10">
        <v>562</v>
      </c>
      <c r="R15" s="10">
        <v>231</v>
      </c>
      <c r="S15" s="19">
        <v>0</v>
      </c>
    </row>
    <row r="16" ht="21" customHeight="1" spans="1:19">
      <c r="A16" s="11" t="s">
        <v>35</v>
      </c>
      <c r="B16" s="9" t="s">
        <v>27</v>
      </c>
      <c r="C16" s="10">
        <v>10</v>
      </c>
      <c r="D16" s="10">
        <v>495</v>
      </c>
      <c r="E16" s="10">
        <v>0</v>
      </c>
      <c r="F16" s="10">
        <v>1</v>
      </c>
      <c r="G16" s="10">
        <v>-1</v>
      </c>
      <c r="H16" s="10">
        <v>0</v>
      </c>
      <c r="I16" s="10">
        <v>0</v>
      </c>
      <c r="J16" s="12" t="str">
        <f t="shared" si="3"/>
        <v/>
      </c>
      <c r="K16" s="10"/>
      <c r="L16" s="10"/>
      <c r="M16" s="10"/>
      <c r="N16" s="10"/>
      <c r="O16" s="10" t="s">
        <v>27</v>
      </c>
      <c r="P16" s="10">
        <v>10</v>
      </c>
      <c r="Q16" s="10">
        <v>495</v>
      </c>
      <c r="R16" s="10">
        <v>207</v>
      </c>
      <c r="S16" s="19">
        <v>0</v>
      </c>
    </row>
    <row r="17" ht="21" customHeight="1" spans="1:19">
      <c r="A17" s="11" t="s">
        <v>36</v>
      </c>
      <c r="B17" s="9" t="s">
        <v>29</v>
      </c>
      <c r="C17" s="10">
        <v>9</v>
      </c>
      <c r="D17" s="10">
        <v>414</v>
      </c>
      <c r="E17" s="10">
        <v>0</v>
      </c>
      <c r="F17" s="10">
        <v>0</v>
      </c>
      <c r="G17" s="10">
        <v>-1</v>
      </c>
      <c r="H17" s="10">
        <v>-1</v>
      </c>
      <c r="I17" s="10">
        <v>0</v>
      </c>
      <c r="J17" s="12">
        <f t="shared" si="3"/>
        <v>-2</v>
      </c>
      <c r="K17" s="10"/>
      <c r="L17" s="10"/>
      <c r="M17" s="10"/>
      <c r="N17" s="10"/>
      <c r="O17" s="10" t="s">
        <v>29</v>
      </c>
      <c r="P17" s="10">
        <v>9</v>
      </c>
      <c r="Q17" s="10">
        <v>412</v>
      </c>
      <c r="R17" s="10">
        <v>201</v>
      </c>
      <c r="S17" s="19">
        <v>0</v>
      </c>
    </row>
    <row r="18" ht="21" customHeight="1" spans="1:19">
      <c r="A18" s="11"/>
      <c r="B18" s="9" t="s">
        <v>34</v>
      </c>
      <c r="C18" s="12">
        <f t="shared" ref="C18:N18" si="4">IF(SUM(C15:C17)=0,"",SUM(C15:C17))</f>
        <v>31</v>
      </c>
      <c r="D18" s="12">
        <f t="shared" si="4"/>
        <v>1471</v>
      </c>
      <c r="E18" s="12">
        <f t="shared" si="4"/>
        <v>2</v>
      </c>
      <c r="F18" s="12">
        <f t="shared" si="4"/>
        <v>1</v>
      </c>
      <c r="G18" s="12">
        <f t="shared" si="4"/>
        <v>-4</v>
      </c>
      <c r="H18" s="12">
        <f t="shared" si="4"/>
        <v>-1</v>
      </c>
      <c r="I18" s="12" t="str">
        <f t="shared" si="4"/>
        <v/>
      </c>
      <c r="J18" s="12">
        <f t="shared" si="4"/>
        <v>-2</v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>
        <f t="shared" ref="P18:S18" si="5">IF(SUM(P15:P17)=0,"",SUM(P15:P17))</f>
        <v>31</v>
      </c>
      <c r="Q18" s="12">
        <f t="shared" si="5"/>
        <v>1469</v>
      </c>
      <c r="R18" s="12">
        <f t="shared" si="5"/>
        <v>639</v>
      </c>
      <c r="S18" s="12" t="str">
        <f t="shared" si="5"/>
        <v/>
      </c>
    </row>
    <row r="19" ht="21" customHeight="1" spans="1:19">
      <c r="A19" s="8"/>
      <c r="B19" s="9" t="s">
        <v>26</v>
      </c>
      <c r="C19" s="10"/>
      <c r="D19" s="10"/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/>
      <c r="Q19" s="10"/>
      <c r="R19" s="10"/>
      <c r="S19" s="10"/>
    </row>
    <row r="20" ht="21" customHeight="1" spans="1:19">
      <c r="A20" s="11" t="s">
        <v>37</v>
      </c>
      <c r="B20" s="9" t="s">
        <v>27</v>
      </c>
      <c r="C20" s="10"/>
      <c r="D20" s="10"/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/>
      <c r="Q20" s="10"/>
      <c r="R20" s="10"/>
      <c r="S20" s="10"/>
    </row>
    <row r="21" ht="21" customHeight="1" spans="1:19">
      <c r="A21" s="11" t="s">
        <v>36</v>
      </c>
      <c r="B21" s="9" t="s">
        <v>29</v>
      </c>
      <c r="C21" s="10"/>
      <c r="D21" s="10"/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/>
      <c r="Q21" s="10"/>
      <c r="R21" s="10"/>
      <c r="S21" s="10"/>
    </row>
    <row r="22" ht="21" customHeight="1" spans="1:19">
      <c r="A22" s="13"/>
      <c r="B22" s="9" t="s">
        <v>34</v>
      </c>
      <c r="C22" s="12" t="str">
        <f t="shared" ref="C22:N22" si="7">IF(SUM(C19:C21)=0,"",SUM(C19:C21))</f>
        <v/>
      </c>
      <c r="D22" s="12" t="str">
        <f t="shared" si="7"/>
        <v/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 t="str">
        <f t="shared" ref="P22:S22" si="8">IF(SUM(P19:P21)=0,"",SUM(P19:P21))</f>
        <v/>
      </c>
      <c r="Q22" s="12" t="str">
        <f t="shared" si="8"/>
        <v/>
      </c>
      <c r="R22" s="12" t="str">
        <f t="shared" si="8"/>
        <v/>
      </c>
      <c r="S22" s="12" t="str">
        <f t="shared" si="8"/>
        <v/>
      </c>
    </row>
    <row r="23" ht="19.5" customHeight="1" spans="1:19">
      <c r="A23" s="14" t="s">
        <v>45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topLeftCell="A4" workbookViewId="0">
      <selection activeCell="A23" sqref="A23:R23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5"/>
      <c r="E3" s="5"/>
      <c r="F3" s="5"/>
      <c r="G3" s="5" t="s">
        <v>3</v>
      </c>
      <c r="H3" s="5"/>
      <c r="I3" s="5"/>
      <c r="J3" s="5"/>
      <c r="K3" s="5"/>
      <c r="L3" s="5"/>
      <c r="M3" s="5"/>
      <c r="N3" s="5"/>
      <c r="O3" s="5"/>
      <c r="P3" s="5"/>
      <c r="Q3" s="5" t="s">
        <v>4</v>
      </c>
      <c r="R3" s="5"/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v>19</v>
      </c>
      <c r="D8" s="10">
        <v>767</v>
      </c>
      <c r="E8" s="10">
        <v>8</v>
      </c>
      <c r="F8" s="10">
        <v>1</v>
      </c>
      <c r="G8" s="10">
        <v>-17</v>
      </c>
      <c r="H8" s="10"/>
      <c r="I8" s="10"/>
      <c r="J8" s="12">
        <f t="shared" ref="J8:J13" si="0">IF(SUM(E8:I8)=0,"",SUM(E8:I8))</f>
        <v>-8</v>
      </c>
      <c r="K8" s="10"/>
      <c r="L8" s="10"/>
      <c r="M8" s="10"/>
      <c r="N8" s="10"/>
      <c r="O8" s="10" t="s">
        <v>26</v>
      </c>
      <c r="P8" s="10">
        <v>19</v>
      </c>
      <c r="Q8" s="10">
        <v>759</v>
      </c>
      <c r="R8" s="10">
        <v>348</v>
      </c>
      <c r="S8" s="19"/>
    </row>
    <row r="9" ht="21" customHeight="1" spans="1:19">
      <c r="A9" s="11"/>
      <c r="B9" s="9" t="s">
        <v>27</v>
      </c>
      <c r="C9" s="10">
        <v>17</v>
      </c>
      <c r="D9" s="10">
        <v>734</v>
      </c>
      <c r="E9" s="10">
        <v>6</v>
      </c>
      <c r="F9" s="10">
        <v>1</v>
      </c>
      <c r="G9" s="10">
        <v>-14</v>
      </c>
      <c r="H9" s="10"/>
      <c r="I9" s="10"/>
      <c r="J9" s="12">
        <f t="shared" si="0"/>
        <v>-7</v>
      </c>
      <c r="K9" s="10"/>
      <c r="L9" s="10"/>
      <c r="M9" s="10"/>
      <c r="N9" s="10"/>
      <c r="O9" s="10" t="s">
        <v>27</v>
      </c>
      <c r="P9" s="10">
        <v>17</v>
      </c>
      <c r="Q9" s="10">
        <v>727</v>
      </c>
      <c r="R9" s="10">
        <v>334</v>
      </c>
      <c r="S9" s="19"/>
    </row>
    <row r="10" ht="21" customHeight="1" spans="1:19">
      <c r="A10" s="11" t="s">
        <v>28</v>
      </c>
      <c r="B10" s="9" t="s">
        <v>29</v>
      </c>
      <c r="C10" s="10">
        <v>15</v>
      </c>
      <c r="D10" s="10">
        <v>559</v>
      </c>
      <c r="E10" s="10">
        <v>11</v>
      </c>
      <c r="F10" s="10">
        <v>4</v>
      </c>
      <c r="G10" s="10">
        <v>-8</v>
      </c>
      <c r="H10" s="10">
        <v>-1</v>
      </c>
      <c r="I10" s="10"/>
      <c r="J10" s="12">
        <f t="shared" si="0"/>
        <v>6</v>
      </c>
      <c r="K10" s="10"/>
      <c r="L10" s="10"/>
      <c r="M10" s="10"/>
      <c r="N10" s="10"/>
      <c r="O10" s="10" t="s">
        <v>29</v>
      </c>
      <c r="P10" s="10">
        <v>15</v>
      </c>
      <c r="Q10" s="10">
        <v>565</v>
      </c>
      <c r="R10" s="10">
        <v>228</v>
      </c>
      <c r="S10" s="19"/>
    </row>
    <row r="11" ht="21" customHeight="1" spans="1:19">
      <c r="A11" s="11"/>
      <c r="B11" s="9" t="s">
        <v>30</v>
      </c>
      <c r="C11" s="10">
        <v>16</v>
      </c>
      <c r="D11" s="10">
        <v>622</v>
      </c>
      <c r="E11" s="10">
        <v>11</v>
      </c>
      <c r="F11" s="10">
        <v>1</v>
      </c>
      <c r="G11" s="10">
        <v>-10</v>
      </c>
      <c r="H11" s="10"/>
      <c r="I11" s="10"/>
      <c r="J11" s="12">
        <f t="shared" si="0"/>
        <v>2</v>
      </c>
      <c r="K11" s="10"/>
      <c r="L11" s="10"/>
      <c r="M11" s="10"/>
      <c r="N11" s="10"/>
      <c r="O11" s="10" t="s">
        <v>30</v>
      </c>
      <c r="P11" s="10">
        <v>16</v>
      </c>
      <c r="Q11" s="10">
        <v>624</v>
      </c>
      <c r="R11" s="10">
        <v>287</v>
      </c>
      <c r="S11" s="19"/>
    </row>
    <row r="12" ht="21" customHeight="1" spans="1:19">
      <c r="A12" s="11" t="s">
        <v>31</v>
      </c>
      <c r="B12" s="9" t="s">
        <v>32</v>
      </c>
      <c r="C12" s="10">
        <v>13</v>
      </c>
      <c r="D12" s="10">
        <v>543</v>
      </c>
      <c r="E12" s="10">
        <v>5</v>
      </c>
      <c r="F12" s="10">
        <v>1</v>
      </c>
      <c r="G12" s="10">
        <v>-8</v>
      </c>
      <c r="H12" s="10"/>
      <c r="I12" s="10"/>
      <c r="J12" s="12">
        <f t="shared" si="0"/>
        <v>-2</v>
      </c>
      <c r="K12" s="10"/>
      <c r="L12" s="10"/>
      <c r="M12" s="10"/>
      <c r="N12" s="10"/>
      <c r="O12" s="10" t="s">
        <v>32</v>
      </c>
      <c r="P12" s="10">
        <v>13</v>
      </c>
      <c r="Q12" s="10">
        <v>541</v>
      </c>
      <c r="R12" s="10">
        <v>233</v>
      </c>
      <c r="S12" s="19"/>
    </row>
    <row r="13" ht="21" customHeight="1" spans="1:19">
      <c r="A13" s="11"/>
      <c r="B13" s="9" t="s">
        <v>33</v>
      </c>
      <c r="C13" s="10">
        <v>12</v>
      </c>
      <c r="D13" s="10">
        <v>524</v>
      </c>
      <c r="E13" s="10">
        <v>2</v>
      </c>
      <c r="F13" s="10"/>
      <c r="G13" s="10">
        <v>-4</v>
      </c>
      <c r="H13" s="10"/>
      <c r="I13" s="10"/>
      <c r="J13" s="12">
        <f t="shared" si="0"/>
        <v>-2</v>
      </c>
      <c r="K13" s="10"/>
      <c r="L13" s="10"/>
      <c r="M13" s="10"/>
      <c r="N13" s="10"/>
      <c r="O13" s="10" t="s">
        <v>33</v>
      </c>
      <c r="P13" s="10">
        <v>12</v>
      </c>
      <c r="Q13" s="10">
        <v>522</v>
      </c>
      <c r="R13" s="10">
        <v>235</v>
      </c>
      <c r="S13" s="19"/>
    </row>
    <row r="14" ht="21" customHeight="1" spans="1:19">
      <c r="A14" s="11"/>
      <c r="B14" s="9" t="s">
        <v>34</v>
      </c>
      <c r="C14" s="12">
        <f t="shared" ref="C14:N14" si="1">IF(SUM(C8:C13)=0,"",SUM(C8:C13))</f>
        <v>92</v>
      </c>
      <c r="D14" s="12">
        <f t="shared" si="1"/>
        <v>3749</v>
      </c>
      <c r="E14" s="12">
        <f t="shared" si="1"/>
        <v>43</v>
      </c>
      <c r="F14" s="12">
        <f t="shared" si="1"/>
        <v>8</v>
      </c>
      <c r="G14" s="12">
        <f t="shared" si="1"/>
        <v>-61</v>
      </c>
      <c r="H14" s="12">
        <f t="shared" si="1"/>
        <v>-1</v>
      </c>
      <c r="I14" s="12" t="str">
        <f t="shared" si="1"/>
        <v/>
      </c>
      <c r="J14" s="12">
        <f t="shared" si="1"/>
        <v>-11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92</v>
      </c>
      <c r="Q14" s="12">
        <f t="shared" si="2"/>
        <v>3738</v>
      </c>
      <c r="R14" s="12">
        <f t="shared" si="2"/>
        <v>1665</v>
      </c>
      <c r="S14" s="12" t="str">
        <f t="shared" si="2"/>
        <v/>
      </c>
    </row>
    <row r="15" ht="21" customHeight="1" spans="1:19">
      <c r="A15" s="8"/>
      <c r="B15" s="9" t="s">
        <v>26</v>
      </c>
      <c r="C15" s="10">
        <v>8</v>
      </c>
      <c r="D15" s="10">
        <v>416</v>
      </c>
      <c r="E15" s="10">
        <v>5</v>
      </c>
      <c r="F15" s="10"/>
      <c r="G15" s="10">
        <v>-2</v>
      </c>
      <c r="H15" s="10"/>
      <c r="I15" s="10"/>
      <c r="J15" s="12">
        <f t="shared" ref="J15:J17" si="3">IF(SUM(E15:I15)=0,"",SUM(E15:I15))</f>
        <v>3</v>
      </c>
      <c r="K15" s="10"/>
      <c r="L15" s="10"/>
      <c r="M15" s="10"/>
      <c r="N15" s="10"/>
      <c r="O15" s="10" t="s">
        <v>26</v>
      </c>
      <c r="P15" s="10">
        <v>8</v>
      </c>
      <c r="Q15" s="10">
        <v>419</v>
      </c>
      <c r="R15" s="10">
        <v>190</v>
      </c>
      <c r="S15" s="10">
        <v>0</v>
      </c>
    </row>
    <row r="16" ht="21" customHeight="1" spans="1:19">
      <c r="A16" s="11" t="s">
        <v>35</v>
      </c>
      <c r="B16" s="9" t="s">
        <v>27</v>
      </c>
      <c r="C16" s="10">
        <v>8</v>
      </c>
      <c r="D16" s="10">
        <v>439</v>
      </c>
      <c r="E16" s="10">
        <v>4</v>
      </c>
      <c r="F16" s="10"/>
      <c r="G16" s="10">
        <v>-2</v>
      </c>
      <c r="H16" s="10"/>
      <c r="I16" s="10"/>
      <c r="J16" s="12">
        <f t="shared" si="3"/>
        <v>2</v>
      </c>
      <c r="K16" s="10"/>
      <c r="L16" s="10"/>
      <c r="M16" s="10"/>
      <c r="N16" s="10"/>
      <c r="O16" s="10" t="s">
        <v>27</v>
      </c>
      <c r="P16" s="10">
        <v>8</v>
      </c>
      <c r="Q16" s="10">
        <v>441</v>
      </c>
      <c r="R16" s="10">
        <v>138</v>
      </c>
      <c r="S16" s="10">
        <v>20</v>
      </c>
    </row>
    <row r="17" ht="21" customHeight="1" spans="1:19">
      <c r="A17" s="11" t="s">
        <v>36</v>
      </c>
      <c r="B17" s="9" t="s">
        <v>29</v>
      </c>
      <c r="C17" s="10">
        <v>7</v>
      </c>
      <c r="D17" s="10">
        <v>346</v>
      </c>
      <c r="E17" s="10"/>
      <c r="F17" s="10"/>
      <c r="G17" s="10">
        <v>-1</v>
      </c>
      <c r="H17" s="10"/>
      <c r="I17" s="10"/>
      <c r="J17" s="12">
        <f t="shared" si="3"/>
        <v>-1</v>
      </c>
      <c r="K17" s="10"/>
      <c r="L17" s="10"/>
      <c r="M17" s="10"/>
      <c r="N17" s="10"/>
      <c r="O17" s="10" t="s">
        <v>29</v>
      </c>
      <c r="P17" s="10">
        <v>7</v>
      </c>
      <c r="Q17" s="10">
        <v>345</v>
      </c>
      <c r="R17" s="10">
        <v>170</v>
      </c>
      <c r="S17" s="10">
        <v>43</v>
      </c>
    </row>
    <row r="18" ht="21" customHeight="1" spans="1:19">
      <c r="A18" s="11"/>
      <c r="B18" s="9" t="s">
        <v>34</v>
      </c>
      <c r="C18" s="12">
        <f t="shared" ref="C18:N18" si="4">IF(SUM(C15:C17)=0,"",SUM(C15:C17))</f>
        <v>23</v>
      </c>
      <c r="D18" s="12">
        <f t="shared" si="4"/>
        <v>1201</v>
      </c>
      <c r="E18" s="12">
        <f t="shared" si="4"/>
        <v>9</v>
      </c>
      <c r="F18" s="12" t="str">
        <f t="shared" si="4"/>
        <v/>
      </c>
      <c r="G18" s="12">
        <f t="shared" si="4"/>
        <v>-5</v>
      </c>
      <c r="H18" s="12" t="str">
        <f t="shared" si="4"/>
        <v/>
      </c>
      <c r="I18" s="12" t="str">
        <f t="shared" si="4"/>
        <v/>
      </c>
      <c r="J18" s="12">
        <f t="shared" si="4"/>
        <v>4</v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>
        <f t="shared" ref="P18:S18" si="5">IF(SUM(P15:P17)=0,"",SUM(P15:P17))</f>
        <v>23</v>
      </c>
      <c r="Q18" s="12">
        <f t="shared" si="5"/>
        <v>1205</v>
      </c>
      <c r="R18" s="12">
        <f t="shared" si="5"/>
        <v>498</v>
      </c>
      <c r="S18" s="12">
        <f t="shared" si="5"/>
        <v>63</v>
      </c>
    </row>
    <row r="19" ht="21" customHeight="1" spans="1:19">
      <c r="A19" s="8"/>
      <c r="B19" s="9" t="s">
        <v>26</v>
      </c>
      <c r="C19" s="10"/>
      <c r="D19" s="10"/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/>
      <c r="Q19" s="10"/>
      <c r="R19" s="10"/>
      <c r="S19" s="10"/>
    </row>
    <row r="20" ht="21" customHeight="1" spans="1:19">
      <c r="A20" s="11" t="s">
        <v>37</v>
      </c>
      <c r="B20" s="9" t="s">
        <v>27</v>
      </c>
      <c r="C20" s="10"/>
      <c r="D20" s="10"/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/>
      <c r="Q20" s="10"/>
      <c r="R20" s="10"/>
      <c r="S20" s="10"/>
    </row>
    <row r="21" ht="21" customHeight="1" spans="1:19">
      <c r="A21" s="11" t="s">
        <v>36</v>
      </c>
      <c r="B21" s="9" t="s">
        <v>29</v>
      </c>
      <c r="C21" s="10"/>
      <c r="D21" s="10"/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/>
      <c r="Q21" s="10"/>
      <c r="R21" s="10"/>
      <c r="S21" s="10"/>
    </row>
    <row r="22" ht="21" customHeight="1" spans="1:19">
      <c r="A22" s="13"/>
      <c r="B22" s="9" t="s">
        <v>34</v>
      </c>
      <c r="C22" s="12" t="str">
        <f t="shared" ref="C22:N22" si="7">IF(SUM(C19:C21)=0,"",SUM(C19:C21))</f>
        <v/>
      </c>
      <c r="D22" s="12" t="str">
        <f t="shared" si="7"/>
        <v/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 t="str">
        <f t="shared" ref="P22:S22" si="8">IF(SUM(P19:P21)=0,"",SUM(P19:P21))</f>
        <v/>
      </c>
      <c r="Q22" s="12" t="str">
        <f t="shared" si="8"/>
        <v/>
      </c>
      <c r="R22" s="12" t="str">
        <f t="shared" si="8"/>
        <v/>
      </c>
      <c r="S22" s="12" t="str">
        <f t="shared" si="8"/>
        <v/>
      </c>
    </row>
    <row r="23" ht="19.5" customHeight="1" spans="1:19">
      <c r="A23" s="14" t="s">
        <v>56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汇总</vt:lpstr>
      <vt:lpstr>鄂城区</vt:lpstr>
      <vt:lpstr>原市直</vt:lpstr>
      <vt:lpstr>长港</vt:lpstr>
      <vt:lpstr>杜山</vt:lpstr>
      <vt:lpstr>泽林</vt:lpstr>
      <vt:lpstr>碧石</vt:lpstr>
      <vt:lpstr>汀祖</vt:lpstr>
      <vt:lpstr>花湖</vt:lpstr>
      <vt:lpstr>凤凰</vt:lpstr>
      <vt:lpstr>古楼</vt:lpstr>
      <vt:lpstr>西山</vt:lpstr>
      <vt:lpstr>樊口</vt:lpstr>
      <vt:lpstr>泽高</vt:lpstr>
      <vt:lpstr>秋高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fhdz</dc:creator>
  <cp:lastModifiedBy>喻Ting</cp:lastModifiedBy>
  <dcterms:created xsi:type="dcterms:W3CDTF">2022-03-06T09:27:00Z</dcterms:created>
  <dcterms:modified xsi:type="dcterms:W3CDTF">2023-03-28T07:12:12Z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87FC27D847A44BE8AE14BB6196EF2BBB_12</vt:lpwstr>
  </property>
</Properties>
</file>